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7020" activeTab="1"/>
  </bookViews>
  <sheets>
    <sheet name="Лист3" sheetId="1" r:id="rId1"/>
    <sheet name="УчебныйПлан" sheetId="2" r:id="rId2"/>
    <sheet name="СводныеДанные" sheetId="3" r:id="rId3"/>
    <sheet name="Отчет о совместимости" sheetId="4" r:id="rId4"/>
  </sheets>
  <definedNames>
    <definedName name="_xlnm.Print_Titles" localSheetId="1">'УчебныйПлан'!$18:$23</definedName>
    <definedName name="_xlnm.Print_Area" localSheetId="2">'СводныеДанные'!$A$4:$I$12</definedName>
    <definedName name="_xlnm.Print_Area" localSheetId="1">'УчебныйПлан'!$A$1:$AL$143</definedName>
  </definedNames>
  <calcPr fullCalcOnLoad="1"/>
</workbook>
</file>

<file path=xl/sharedStrings.xml><?xml version="1.0" encoding="utf-8"?>
<sst xmlns="http://schemas.openxmlformats.org/spreadsheetml/2006/main" count="405" uniqueCount="358">
  <si>
    <t>Иностранный язык</t>
  </si>
  <si>
    <t>История</t>
  </si>
  <si>
    <t>Физическая культура</t>
  </si>
  <si>
    <t>Физика</t>
  </si>
  <si>
    <t>Информатика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</si>
  <si>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</si>
  <si>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</si>
  <si>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</si>
  <si>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</si>
  <si>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</si>
  <si>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</si>
  <si>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</si>
  <si>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</si>
  <si>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</si>
  <si>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ЕН.01</t>
  </si>
  <si>
    <t>ЕН.02</t>
  </si>
  <si>
    <t>П.00</t>
  </si>
  <si>
    <t>ОП.00</t>
  </si>
  <si>
    <t>ПМ.01</t>
  </si>
  <si>
    <t>МДК.01.01</t>
  </si>
  <si>
    <t>МДК.01.02</t>
  </si>
  <si>
    <t>ПП.01</t>
  </si>
  <si>
    <t>ПМ.02</t>
  </si>
  <si>
    <t>МДК.02.01</t>
  </si>
  <si>
    <t>МДК.03.01</t>
  </si>
  <si>
    <t>ПП.03</t>
  </si>
  <si>
    <t>Преддипломная практика</t>
  </si>
  <si>
    <t>ГИА</t>
  </si>
  <si>
    <t>Государственная итоговая аттестация</t>
  </si>
  <si>
    <t>1 семестр</t>
  </si>
  <si>
    <t>2 семестр</t>
  </si>
  <si>
    <t>3 семестр</t>
  </si>
  <si>
    <t>4 семестр</t>
  </si>
  <si>
    <t>5 семестр</t>
  </si>
  <si>
    <t>7 семестр</t>
  </si>
  <si>
    <t>1курс</t>
  </si>
  <si>
    <t>2курс</t>
  </si>
  <si>
    <t>3курс</t>
  </si>
  <si>
    <t>4курс</t>
  </si>
  <si>
    <t xml:space="preserve">I </t>
  </si>
  <si>
    <t xml:space="preserve">II </t>
  </si>
  <si>
    <t xml:space="preserve">III </t>
  </si>
  <si>
    <t>IV</t>
  </si>
  <si>
    <t>Всего</t>
  </si>
  <si>
    <t>Курс</t>
  </si>
  <si>
    <t xml:space="preserve">Учебная </t>
  </si>
  <si>
    <t>практика</t>
  </si>
  <si>
    <t>по профилю специальности</t>
  </si>
  <si>
    <t>преддипломная</t>
  </si>
  <si>
    <t>Каникулы</t>
  </si>
  <si>
    <t>Производственная практика</t>
  </si>
  <si>
    <t xml:space="preserve">Обучение по </t>
  </si>
  <si>
    <t>дисциплинам и междисциплинарным курсам</t>
  </si>
  <si>
    <t xml:space="preserve">Промежуточная </t>
  </si>
  <si>
    <t>аттестация</t>
  </si>
  <si>
    <t xml:space="preserve">Государственная </t>
  </si>
  <si>
    <t>итоговая аттестация</t>
  </si>
  <si>
    <t xml:space="preserve">Всего </t>
  </si>
  <si>
    <t>по курсам</t>
  </si>
  <si>
    <t>Индекс</t>
  </si>
  <si>
    <t xml:space="preserve">Наименование циклов, дисциплин, </t>
  </si>
  <si>
    <t>профессиональных модулей, МДК, практик</t>
  </si>
  <si>
    <t xml:space="preserve">Учебная нагрузка обучающихся, ч. </t>
  </si>
  <si>
    <t>Самостоя-тельная</t>
  </si>
  <si>
    <t>учебная работа</t>
  </si>
  <si>
    <t>дисциплин и МДК</t>
  </si>
  <si>
    <t>учебной практики</t>
  </si>
  <si>
    <t>производственной практики</t>
  </si>
  <si>
    <t>ПМ.03</t>
  </si>
  <si>
    <t>2. План учебного процесса</t>
  </si>
  <si>
    <t>УЧЕБНЫЙ ПЛАН</t>
  </si>
  <si>
    <t>по специальности</t>
  </si>
  <si>
    <t>Профиль профессионального образования:</t>
  </si>
  <si>
    <t>технический</t>
  </si>
  <si>
    <t>Форма обучения: очная</t>
  </si>
  <si>
    <t xml:space="preserve">Нормативный срок обучения: 3 года 10 месяцев </t>
  </si>
  <si>
    <t>Уровень образования: основное общее образование</t>
  </si>
  <si>
    <t xml:space="preserve">Обучение по дисциплинам и </t>
  </si>
  <si>
    <t>междисциплинарным курсам</t>
  </si>
  <si>
    <t>Промежуточная</t>
  </si>
  <si>
    <t xml:space="preserve">дифф. </t>
  </si>
  <si>
    <t>зачет</t>
  </si>
  <si>
    <t xml:space="preserve"> (по семестрам)</t>
  </si>
  <si>
    <t>Формы промежуточной аттестации</t>
  </si>
  <si>
    <t>бюджетного профессионального образовательного учреждения Омской области</t>
  </si>
  <si>
    <t>ПМ.05</t>
  </si>
  <si>
    <t>УП.05</t>
  </si>
  <si>
    <t>ПП.05</t>
  </si>
  <si>
    <t>2021-2022уч.г.</t>
  </si>
  <si>
    <t>ЕН.03</t>
  </si>
  <si>
    <t>Общий гуманитарный и социально-экономический цикл</t>
  </si>
  <si>
    <r>
      <t xml:space="preserve">Математический и общий естественнонаучный цикл </t>
    </r>
    <r>
      <rPr>
        <i/>
        <sz val="7"/>
        <rFont val="Times New Roman"/>
        <family val="1"/>
      </rPr>
      <t xml:space="preserve"> </t>
    </r>
  </si>
  <si>
    <r>
      <t xml:space="preserve">Общепрофессиональный цикл </t>
    </r>
    <r>
      <rPr>
        <i/>
        <sz val="7"/>
        <rFont val="Times New Roman"/>
        <family val="1"/>
      </rPr>
      <t xml:space="preserve"> </t>
    </r>
  </si>
  <si>
    <t>ПДП.00</t>
  </si>
  <si>
    <t>Промежуточная аттестация</t>
  </si>
  <si>
    <t>Русский язык</t>
  </si>
  <si>
    <t>Литература</t>
  </si>
  <si>
    <t xml:space="preserve">Объем  </t>
  </si>
  <si>
    <t>образова-тельной</t>
  </si>
  <si>
    <t>Астрономия</t>
  </si>
  <si>
    <t>МДК.04.01</t>
  </si>
  <si>
    <t>МДК.04.02</t>
  </si>
  <si>
    <t>лаб. и практ занятий</t>
  </si>
  <si>
    <t>курс.работ (проектов)</t>
  </si>
  <si>
    <t>теорети-ческое обучение</t>
  </si>
  <si>
    <t>в т.ч. по учебным дисциплинам и МДК</t>
  </si>
  <si>
    <t xml:space="preserve">всего учебных </t>
  </si>
  <si>
    <t>занятий</t>
  </si>
  <si>
    <t>Нагрузка на дисциплины и МДК</t>
  </si>
  <si>
    <t>Во взаимодействии с преподавателем</t>
  </si>
  <si>
    <t>По практике производственной и учебной</t>
  </si>
  <si>
    <t>Консультации</t>
  </si>
  <si>
    <t xml:space="preserve">Квалификация: 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</si>
  <si>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</si>
  <si>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</si>
  <si>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</si>
  <si>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</si>
  <si>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</si>
  <si>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</si>
  <si>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</si>
  <si>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</si>
  <si>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Общеобразовательный цикл</t>
  </si>
  <si>
    <t>Иностранный язык в профессиональной деятельности</t>
  </si>
  <si>
    <t>Учебная практика</t>
  </si>
  <si>
    <t>ПП.04</t>
  </si>
  <si>
    <t xml:space="preserve">экзам.,    </t>
  </si>
  <si>
    <t>в т.ч. квалиф.</t>
  </si>
  <si>
    <t>Промежуточная аттестация и консультации</t>
  </si>
  <si>
    <t>Самостоятельная работа</t>
  </si>
  <si>
    <t>Защита дипломного проекта (работы)</t>
  </si>
  <si>
    <t>зачетов</t>
  </si>
  <si>
    <t>Демонстрационный экзамен</t>
  </si>
  <si>
    <t>1. Сводные данные по бюджету  времени (в часах)</t>
  </si>
  <si>
    <t>Самостоятельная</t>
  </si>
  <si>
    <t>работа</t>
  </si>
  <si>
    <t>аттестация и консультации</t>
  </si>
  <si>
    <t>Государственная итоговая</t>
  </si>
  <si>
    <t>Всего (по курсам)</t>
  </si>
  <si>
    <t>Техник</t>
  </si>
  <si>
    <t>Математика</t>
  </si>
  <si>
    <t>Экологические основы природопользования</t>
  </si>
  <si>
    <t>Инженерная графика</t>
  </si>
  <si>
    <t>Техническая механика</t>
  </si>
  <si>
    <t>Основы геодезии</t>
  </si>
  <si>
    <t>Информационные технологии в профессиональной деятельности</t>
  </si>
  <si>
    <t xml:space="preserve">Безопасность жизнедеятельности </t>
  </si>
  <si>
    <t xml:space="preserve">Производственная практика (по профилю специальности) </t>
  </si>
  <si>
    <t>Учебная практика. Геодезическая</t>
  </si>
  <si>
    <t>Дата отчета: 09.06.2018 15:05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</si>
  <si>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</si>
  <si>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</si>
  <si>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</si>
  <si>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</si>
  <si>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</si>
  <si>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</si>
  <si>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Распределение обязательной учебной нагрузки по курсам и семестрам (ч. в сем.)</t>
  </si>
  <si>
    <t>Тема 1.1.1</t>
  </si>
  <si>
    <t xml:space="preserve">Тема 1.1.2 </t>
  </si>
  <si>
    <t>Тема 1.1.3</t>
  </si>
  <si>
    <t>Тема 1.2.1</t>
  </si>
  <si>
    <t>Тема 2.1.1</t>
  </si>
  <si>
    <t xml:space="preserve">Тема 2.1.2 </t>
  </si>
  <si>
    <t>Тема 2.1.3</t>
  </si>
  <si>
    <t>Тема 2.1.4</t>
  </si>
  <si>
    <t>Организация строительного производства</t>
  </si>
  <si>
    <t>Тема 2.2.1</t>
  </si>
  <si>
    <t>Тема 2.2.2</t>
  </si>
  <si>
    <t>08.02.01 Строительство и эксплуатация зданий и сооружений</t>
  </si>
  <si>
    <t>Основы электротехники</t>
  </si>
  <si>
    <t>Общие сведения об инженерных сетях</t>
  </si>
  <si>
    <t>Экономика отрасли</t>
  </si>
  <si>
    <t>Основы предпринимательской деятельности</t>
  </si>
  <si>
    <t>Участие в проектировании зданий и сооружений</t>
  </si>
  <si>
    <t>Проектирование зданий и сооружений</t>
  </si>
  <si>
    <t>Инженерно-геологические исследования строительных площадок</t>
  </si>
  <si>
    <t>Строительные материалы и изделия</t>
  </si>
  <si>
    <t>Архитектура зданий</t>
  </si>
  <si>
    <t>Учебная практика. Системы автоматизированного проектирования</t>
  </si>
  <si>
    <t>Основы проектирования строительных конструкций</t>
  </si>
  <si>
    <t>Проект производства работ</t>
  </si>
  <si>
    <t>Виды и характеристики строительных машин</t>
  </si>
  <si>
    <t>Тема 1.2.2</t>
  </si>
  <si>
    <t>Учебная практика. Работа с технической документацией</t>
  </si>
  <si>
    <t>Выполнение технологических процессов на объекте капитального строительства</t>
  </si>
  <si>
    <t>Выполнение строительно-монтажных работ</t>
  </si>
  <si>
    <t>Геодезическое сопровождение выполняемых строительно-монтажных работ</t>
  </si>
  <si>
    <t>Ценообразование проектно-сметной документации в строительстве</t>
  </si>
  <si>
    <t>Учебная практика. Составление калькуляций сметных затрат на используемые материально-технические ресурсы</t>
  </si>
  <si>
    <t>Учет и контроль технологических процессов на объекте капитального строительства</t>
  </si>
  <si>
    <t>Производственная практика (по профилю специальности)</t>
  </si>
  <si>
    <t>МДК 02.02</t>
  </si>
  <si>
    <t>Управление деятельностью структурных подразделений при выполнении строительно-монтажных работ, в том числе отделочных работ, эксплуатации, ремонте и реконструкции зданий и сооружений</t>
  </si>
  <si>
    <t>Тема 03.01.01</t>
  </si>
  <si>
    <t>Тема 03.01.02</t>
  </si>
  <si>
    <t>Тема 03.01.03</t>
  </si>
  <si>
    <t>Контроль и оценка деятельности структурных подразделений</t>
  </si>
  <si>
    <t>Охрана труда</t>
  </si>
  <si>
    <t>Организация деятельности структурных подразделений при выполнении строительно-монтажных, в том числе  отделочных работ, эксплуатации, ремонте и реконструкции зданий и сооружений</t>
  </si>
  <si>
    <t>ПМ. 04</t>
  </si>
  <si>
    <t xml:space="preserve">Эксплуатация зданий </t>
  </si>
  <si>
    <t>Тема 04.01.01</t>
  </si>
  <si>
    <t>Техническая эксплуатация зданий и сооружений</t>
  </si>
  <si>
    <t>Тема 04.01.02</t>
  </si>
  <si>
    <t>Оценка технического состояния зданий и сооружений</t>
  </si>
  <si>
    <t>Реконструкция зданий</t>
  </si>
  <si>
    <t>Тема 04.02.01</t>
  </si>
  <si>
    <t>Виды работ при реконструкции зданий и сооружений</t>
  </si>
  <si>
    <t>Тема 04.02.02</t>
  </si>
  <si>
    <t xml:space="preserve"> МДК 05.01</t>
  </si>
  <si>
    <t xml:space="preserve"> Производство работ по профессии «Каменщик»</t>
  </si>
  <si>
    <t>Тема 05.01.01</t>
  </si>
  <si>
    <t>Строительные материалы и изделия для каменных работ</t>
  </si>
  <si>
    <t>Тема 05.01.02</t>
  </si>
  <si>
    <t>Кладка конструкций из кирпича и камней</t>
  </si>
  <si>
    <t xml:space="preserve">Учебная практика </t>
  </si>
  <si>
    <t xml:space="preserve">Производственная практика </t>
  </si>
  <si>
    <t>гр. 111</t>
  </si>
  <si>
    <t>гр. 211</t>
  </si>
  <si>
    <t>гр.311</t>
  </si>
  <si>
    <t>гр. 411</t>
  </si>
  <si>
    <t>Строительное черчение</t>
  </si>
  <si>
    <t>Учебная практика. Автоматизированное проектирование строительных конструкций</t>
  </si>
  <si>
    <t>УП.01.01</t>
  </si>
  <si>
    <t>УП.01.02</t>
  </si>
  <si>
    <t>УП.02.01</t>
  </si>
  <si>
    <t>УП.02.02</t>
  </si>
  <si>
    <t>Учебная практика. Отделочная</t>
  </si>
  <si>
    <t>УП.02.04</t>
  </si>
  <si>
    <t>ПП.02.01</t>
  </si>
  <si>
    <t xml:space="preserve"> Производственная практика (по профилю специальности)</t>
  </si>
  <si>
    <t>ПП.02.02</t>
  </si>
  <si>
    <t>Организация технологических процессов на объекте капитального строительства</t>
  </si>
  <si>
    <t>12 нед. (432 ч.)</t>
  </si>
  <si>
    <t>Проектно-сметная документация на капитальный ремонт</t>
  </si>
  <si>
    <t>11 нед. (396 ч.)</t>
  </si>
  <si>
    <t>Организация видов работ при эксплуатации и реконструкции строительных объектов</t>
  </si>
  <si>
    <t>Тема 1.1.5</t>
  </si>
  <si>
    <t xml:space="preserve">Сводные данные по бюджету  времени (в неделях) по ОПОП СПО </t>
  </si>
  <si>
    <t>1404 ч.(39 нед.)</t>
  </si>
  <si>
    <t>72ч. (2 нед.)</t>
  </si>
  <si>
    <t>1872 ч. (52 нед.)</t>
  </si>
  <si>
    <t>396 ч. (11 нед.)</t>
  </si>
  <si>
    <t>36 ч. (1 нед.)</t>
  </si>
  <si>
    <t>252 ч. (7 нед.)</t>
  </si>
  <si>
    <t>72 ч. (2 нед.)</t>
  </si>
  <si>
    <t>180 ч. (5 нед.)</t>
  </si>
  <si>
    <t>144 ч. (4 нед.)</t>
  </si>
  <si>
    <t>216 ( 6 нед.)</t>
  </si>
  <si>
    <t>УП.01.03</t>
  </si>
  <si>
    <t>6 ком.УП 05 и ПП.05</t>
  </si>
  <si>
    <t>360 ч. (10 нед.)</t>
  </si>
  <si>
    <t>1548 ч. (43 нед.)</t>
  </si>
  <si>
    <t>21 нед. (756 ч.)</t>
  </si>
  <si>
    <t>УП -2 нед. (72 ч.)</t>
  </si>
  <si>
    <t xml:space="preserve"> УП-1 нед. (36 ч) ПП - 3 нед. (108 ч.)</t>
  </si>
  <si>
    <t>6 комп. УП.02.04 и ПП.02.01</t>
  </si>
  <si>
    <t>13 нед. (468 ч.)</t>
  </si>
  <si>
    <t xml:space="preserve">УП-5 нед. (180 ч.) </t>
  </si>
  <si>
    <t xml:space="preserve">Адаптация в специальности </t>
  </si>
  <si>
    <t>нагрузки с учетом ПА</t>
  </si>
  <si>
    <t xml:space="preserve">нагрузки </t>
  </si>
  <si>
    <t>7 комп. и ПП.02.02</t>
  </si>
  <si>
    <t>324 ч. (9 нед.)</t>
  </si>
  <si>
    <t>828 ч.(23 нед.)</t>
  </si>
  <si>
    <t>432 ч. (12 нед.)</t>
  </si>
  <si>
    <t>432 ч. (12 нед).</t>
  </si>
  <si>
    <t>144 ч. (2 нед.)</t>
  </si>
  <si>
    <t>Основы финансовой грамотности</t>
  </si>
  <si>
    <t>Анализ проектной деятельности</t>
  </si>
  <si>
    <t>Выполнение работ по одной или нескольким профессиям рабочих, должностей служащих (12680 Каменщик)</t>
  </si>
  <si>
    <t xml:space="preserve">Тема 1.1.4 </t>
  </si>
  <si>
    <t>Квалификационный экзамен</t>
  </si>
  <si>
    <t>Экзамен по модулю</t>
  </si>
  <si>
    <t>Учебная практика. Подготовка строительной площадки</t>
  </si>
  <si>
    <t>УП.02.03</t>
  </si>
  <si>
    <t>2022-2023уч.г.</t>
  </si>
  <si>
    <t>Сам. раб.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</si>
  <si>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</si>
  <si>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</si>
  <si>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</si>
  <si>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</si>
  <si>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</si>
  <si>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</si>
  <si>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</si>
  <si>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</si>
  <si>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</si>
  <si>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</si>
  <si>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</si>
  <si>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</si>
  <si>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Всего работ во взаимодействии с преподавателем</t>
  </si>
  <si>
    <t>Всего самостоятельной работы</t>
  </si>
  <si>
    <t>Подготовка к защите дипломного проекта</t>
  </si>
  <si>
    <t>ИТОГО (профессиональная подготовка)</t>
  </si>
  <si>
    <t>ИТОГО (с учетом общеобразовательной подготовкой)</t>
  </si>
  <si>
    <t>преддипломной практики</t>
  </si>
  <si>
    <t>консультации</t>
  </si>
  <si>
    <t>Экзамены</t>
  </si>
  <si>
    <t>ВСЕГО</t>
  </si>
  <si>
    <t xml:space="preserve"> экзаменов</t>
  </si>
  <si>
    <t xml:space="preserve">Государственная (итоговая) аттестация </t>
  </si>
  <si>
    <t>1. Программа обучения по специальности</t>
  </si>
  <si>
    <t>1.1. Дипломный проект</t>
  </si>
  <si>
    <t>Профессиональный цикл</t>
  </si>
  <si>
    <t>ПП-2 нед. (72 ч.)</t>
  </si>
  <si>
    <t>ПП-7 нед. (252 ч.) УП-4 нед. (144 ч.)</t>
  </si>
  <si>
    <t>Количество:</t>
  </si>
  <si>
    <t>Родной язык</t>
  </si>
  <si>
    <t>Химия в профессиональной деятельности</t>
  </si>
  <si>
    <t>Социальная и экономическая география мира</t>
  </si>
  <si>
    <t>Экология родного края</t>
  </si>
  <si>
    <t>Индивидуальный проект</t>
  </si>
  <si>
    <t>Организация  работ подготовительного периода</t>
  </si>
  <si>
    <t>Контроль  качества в строительстве</t>
  </si>
  <si>
    <t>Учет объемов выполняемых работ и расхода материальных ресурсов</t>
  </si>
  <si>
    <t>Основные требования трудового законодательства Российской Федерации</t>
  </si>
  <si>
    <t xml:space="preserve">Основы безопасности жизнедеятельности 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</si>
  <si>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</si>
  <si>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</si>
  <si>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</si>
  <si>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</si>
  <si>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</si>
  <si>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</si>
  <si>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</si>
  <si>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</si>
  <si>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</si>
  <si>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УПВ.01</t>
  </si>
  <si>
    <t>УПВ.02</t>
  </si>
  <si>
    <t>УПВ.03</t>
  </si>
  <si>
    <t>УПВ.04</t>
  </si>
  <si>
    <t>Учебные предметы по выбору (из обязательных предметных областей)</t>
  </si>
  <si>
    <t xml:space="preserve"> Дополнительные передметы по выбору </t>
  </si>
  <si>
    <t>ДК.01</t>
  </si>
  <si>
    <t>ДК.02</t>
  </si>
  <si>
    <t>ДК.03</t>
  </si>
  <si>
    <t>Обществознание</t>
  </si>
  <si>
    <t>2023-2024уч.г.</t>
  </si>
  <si>
    <t>16,5 нед. (594 ч.)</t>
  </si>
  <si>
    <t>22,5 нед. (810 ч.)</t>
  </si>
  <si>
    <t>3,4,5,7</t>
  </si>
  <si>
    <t>6комп.УП.01.02, УП.01.03 и ПП.01</t>
  </si>
  <si>
    <t>6 комп. УП.02.01 и УП 02.02</t>
  </si>
  <si>
    <t>8 комп. и ПП.03</t>
  </si>
  <si>
    <t>8 комп. и ПП.04</t>
  </si>
  <si>
    <t>Отчет о совместимости для строит.xls</t>
  </si>
  <si>
    <t>1332 ч. (37 нед.)</t>
  </si>
  <si>
    <t>900 ч. (25 нед.)</t>
  </si>
  <si>
    <t>228 ч.</t>
  </si>
  <si>
    <t>сам. раб.</t>
  </si>
  <si>
    <t xml:space="preserve">16 нед. (576 ч.) </t>
  </si>
  <si>
    <t>6семестр</t>
  </si>
  <si>
    <t>8   семестр</t>
  </si>
  <si>
    <t>2024-2025уч.г.</t>
  </si>
  <si>
    <t>4464ч (124 нед)</t>
  </si>
  <si>
    <t>199 нед</t>
  </si>
  <si>
    <t>34 нед</t>
  </si>
  <si>
    <t>Выполнение дипломного проекта с 20.05.2026 по 15.06.2026 (всего 4 нед.)</t>
  </si>
  <si>
    <t>Защита дипломного проекта с 24.06.2026 по 29.06.2026 (всего 1 нед.)</t>
  </si>
  <si>
    <t>1.2.  Выполнение демонстрационного экзамена с 17.06.2026 по 22.06.2026 (всего 1 нед.)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</si>
</sst>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9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sz val="7"/>
      <name val="Arial Cyr"/>
      <family val="0"/>
    </font>
    <font>
      <sz val="5"/>
      <color indexed="44"/>
      <name val="Arial Cyr"/>
      <family val="0"/>
    </font>
    <font>
      <sz val="5"/>
      <color indexed="44"/>
      <name val="Times New Roman"/>
      <family val="1"/>
    </font>
    <font>
      <i/>
      <sz val="5"/>
      <color indexed="44"/>
      <name val="Times New Roman"/>
      <family val="1"/>
    </font>
    <font>
      <sz val="8"/>
      <color indexed="10"/>
      <name val="Arial Cyr"/>
      <family val="0"/>
    </font>
    <font>
      <sz val="5"/>
      <color indexed="9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Cyr"/>
      <family val="0"/>
    </font>
    <font>
      <i/>
      <sz val="6"/>
      <color indexed="12"/>
      <name val="Times New Roman"/>
      <family val="1"/>
    </font>
    <font>
      <sz val="7"/>
      <color indexed="44"/>
      <name val="Arial Cyr"/>
      <family val="0"/>
    </font>
    <font>
      <b/>
      <sz val="5"/>
      <color indexed="44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b/>
      <sz val="5"/>
      <color indexed="44"/>
      <name val="Arial Cyr"/>
      <family val="0"/>
    </font>
    <font>
      <b/>
      <sz val="12"/>
      <name val="Times New Roman"/>
      <family val="1"/>
    </font>
    <font>
      <b/>
      <sz val="8"/>
      <color indexed="44"/>
      <name val="Arial Cyr"/>
      <family val="0"/>
    </font>
    <font>
      <sz val="6"/>
      <color indexed="12"/>
      <name val="Times New Roman"/>
      <family val="1"/>
    </font>
    <font>
      <sz val="6"/>
      <color indexed="12"/>
      <name val="Arial Cyr"/>
      <family val="0"/>
    </font>
    <font>
      <sz val="6"/>
      <color indexed="44"/>
      <name val="Arial Cyr"/>
      <family val="0"/>
    </font>
    <font>
      <i/>
      <sz val="8"/>
      <name val="Arial Cyr"/>
      <family val="0"/>
    </font>
    <font>
      <i/>
      <sz val="5"/>
      <name val="Arial Cyr"/>
      <family val="0"/>
    </font>
    <font>
      <i/>
      <sz val="6"/>
      <name val="Arial Cyr"/>
      <family val="0"/>
    </font>
    <font>
      <i/>
      <sz val="6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Times New Roman"/>
      <family val="1"/>
    </font>
    <font>
      <sz val="5"/>
      <color indexed="10"/>
      <name val="Times New Roman"/>
      <family val="1"/>
    </font>
    <font>
      <b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sz val="5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8" fillId="0" borderId="16" xfId="0" applyFont="1" applyBorder="1" applyAlignment="1">
      <alignment horizontal="center" wrapText="1"/>
    </xf>
    <xf numFmtId="0" fontId="13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" fontId="21" fillId="33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1" fontId="22" fillId="34" borderId="12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0" xfId="0" applyFont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1" fontId="30" fillId="0" borderId="1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0" fillId="0" borderId="0" xfId="0" applyFont="1" applyAlignment="1">
      <alignment/>
    </xf>
    <xf numFmtId="1" fontId="32" fillId="33" borderId="10" xfId="0" applyNumberFormat="1" applyFont="1" applyFill="1" applyBorder="1" applyAlignment="1">
      <alignment horizontal="center" vertical="center" wrapText="1"/>
    </xf>
    <xf numFmtId="1" fontId="3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/>
    </xf>
    <xf numFmtId="1" fontId="27" fillId="0" borderId="12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9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1" fontId="21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1" fillId="11" borderId="10" xfId="0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" fontId="21" fillId="36" borderId="12" xfId="0" applyNumberFormat="1" applyFont="1" applyFill="1" applyBorder="1" applyAlignment="1">
      <alignment horizontal="center" vertical="center" wrapText="1"/>
    </xf>
    <xf numFmtId="1" fontId="21" fillId="36" borderId="11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vertical="top" wrapText="1"/>
    </xf>
    <xf numFmtId="1" fontId="4" fillId="15" borderId="10" xfId="0" applyNumberFormat="1" applyFont="1" applyFill="1" applyBorder="1" applyAlignment="1">
      <alignment horizontal="center" vertical="center" wrapText="1"/>
    </xf>
    <xf numFmtId="1" fontId="3" fillId="15" borderId="10" xfId="0" applyNumberFormat="1" applyFont="1" applyFill="1" applyBorder="1" applyAlignment="1">
      <alignment horizontal="center" vertical="center" wrapText="1"/>
    </xf>
    <xf numFmtId="1" fontId="34" fillId="1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1" fontId="1" fillId="1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/>
    </xf>
    <xf numFmtId="0" fontId="48" fillId="15" borderId="10" xfId="0" applyFont="1" applyFill="1" applyBorder="1" applyAlignment="1">
      <alignment vertical="top" wrapText="1"/>
    </xf>
    <xf numFmtId="1" fontId="48" fillId="15" borderId="10" xfId="0" applyNumberFormat="1" applyFont="1" applyFill="1" applyBorder="1" applyAlignment="1">
      <alignment horizontal="center" vertical="center" wrapText="1"/>
    </xf>
    <xf numFmtId="1" fontId="34" fillId="15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4" fillId="19" borderId="10" xfId="0" applyFont="1" applyFill="1" applyBorder="1" applyAlignment="1">
      <alignment vertical="top" wrapText="1"/>
    </xf>
    <xf numFmtId="0" fontId="5" fillId="19" borderId="10" xfId="0" applyFont="1" applyFill="1" applyBorder="1" applyAlignment="1">
      <alignment vertical="top" wrapText="1"/>
    </xf>
    <xf numFmtId="1" fontId="4" fillId="19" borderId="12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center" vertical="center" wrapText="1"/>
    </xf>
    <xf numFmtId="1" fontId="2" fillId="19" borderId="10" xfId="0" applyNumberFormat="1" applyFont="1" applyFill="1" applyBorder="1" applyAlignment="1">
      <alignment horizontal="center" vertical="center" wrapText="1"/>
    </xf>
    <xf numFmtId="1" fontId="2" fillId="19" borderId="12" xfId="0" applyNumberFormat="1" applyFont="1" applyFill="1" applyBorder="1" applyAlignment="1">
      <alignment horizontal="center" vertical="center" wrapText="1"/>
    </xf>
    <xf numFmtId="1" fontId="5" fillId="19" borderId="12" xfId="0" applyNumberFormat="1" applyFont="1" applyFill="1" applyBorder="1" applyAlignment="1">
      <alignment horizontal="center" vertical="center" wrapText="1"/>
    </xf>
    <xf numFmtId="1" fontId="2" fillId="19" borderId="11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vertical="top" wrapText="1"/>
    </xf>
    <xf numFmtId="1" fontId="5" fillId="19" borderId="10" xfId="0" applyNumberFormat="1" applyFont="1" applyFill="1" applyBorder="1" applyAlignment="1">
      <alignment horizontal="center" vertical="center" wrapText="1"/>
    </xf>
    <xf numFmtId="1" fontId="5" fillId="19" borderId="11" xfId="0" applyNumberFormat="1" applyFont="1" applyFill="1" applyBorder="1" applyAlignment="1">
      <alignment horizontal="center" vertical="center" wrapText="1"/>
    </xf>
    <xf numFmtId="1" fontId="6" fillId="19" borderId="10" xfId="0" applyNumberFormat="1" applyFont="1" applyFill="1" applyBorder="1" applyAlignment="1">
      <alignment horizontal="center" vertical="center" wrapText="1"/>
    </xf>
    <xf numFmtId="1" fontId="21" fillId="19" borderId="12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5" fillId="18" borderId="12" xfId="0" applyNumberFormat="1" applyFont="1" applyFill="1" applyBorder="1" applyAlignment="1">
      <alignment horizontal="center" vertical="center" wrapText="1"/>
    </xf>
    <xf numFmtId="1" fontId="5" fillId="18" borderId="10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1" fillId="18" borderId="10" xfId="0" applyNumberFormat="1" applyFont="1" applyFill="1" applyBorder="1" applyAlignment="1">
      <alignment horizontal="center" vertical="center" wrapText="1"/>
    </xf>
    <xf numFmtId="1" fontId="5" fillId="18" borderId="11" xfId="0" applyNumberFormat="1" applyFont="1" applyFill="1" applyBorder="1" applyAlignment="1">
      <alignment horizontal="center" vertical="center" wrapText="1"/>
    </xf>
    <xf numFmtId="1" fontId="86" fillId="18" borderId="12" xfId="0" applyNumberFormat="1" applyFont="1" applyFill="1" applyBorder="1" applyAlignment="1">
      <alignment horizontal="center" vertical="center" wrapText="1"/>
    </xf>
    <xf numFmtId="1" fontId="86" fillId="18" borderId="11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/>
    </xf>
    <xf numFmtId="1" fontId="21" fillId="11" borderId="12" xfId="0" applyNumberFormat="1" applyFont="1" applyFill="1" applyBorder="1" applyAlignment="1">
      <alignment horizontal="center" vertical="center" wrapText="1"/>
    </xf>
    <xf numFmtId="1" fontId="21" fillId="11" borderId="11" xfId="0" applyNumberFormat="1" applyFont="1" applyFill="1" applyBorder="1" applyAlignment="1">
      <alignment horizontal="center" vertical="center" wrapText="1"/>
    </xf>
    <xf numFmtId="1" fontId="86" fillId="19" borderId="12" xfId="0" applyNumberFormat="1" applyFont="1" applyFill="1" applyBorder="1" applyAlignment="1">
      <alignment horizontal="center" vertical="center" wrapText="1"/>
    </xf>
    <xf numFmtId="1" fontId="86" fillId="19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25" fillId="35" borderId="0" xfId="0" applyFont="1" applyFill="1" applyAlignment="1">
      <alignment/>
    </xf>
    <xf numFmtId="1" fontId="1" fillId="15" borderId="12" xfId="0" applyNumberFormat="1" applyFont="1" applyFill="1" applyBorder="1" applyAlignment="1">
      <alignment horizontal="center" vertical="center" wrapText="1"/>
    </xf>
    <xf numFmtId="1" fontId="1" fillId="15" borderId="11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vertical="top" wrapText="1"/>
    </xf>
    <xf numFmtId="1" fontId="1" fillId="17" borderId="10" xfId="0" applyNumberFormat="1" applyFont="1" applyFill="1" applyBorder="1" applyAlignment="1">
      <alignment horizontal="center" vertical="center" wrapText="1"/>
    </xf>
    <xf numFmtId="1" fontId="1" fillId="17" borderId="12" xfId="0" applyNumberFormat="1" applyFont="1" applyFill="1" applyBorder="1" applyAlignment="1">
      <alignment horizontal="center" vertical="center" wrapText="1"/>
    </xf>
    <xf numFmtId="1" fontId="1" fillId="17" borderId="11" xfId="0" applyNumberFormat="1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9" fillId="35" borderId="23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13" fillId="35" borderId="22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19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1" fontId="8" fillId="19" borderId="10" xfId="0" applyNumberFormat="1" applyFont="1" applyFill="1" applyBorder="1" applyAlignment="1">
      <alignment horizontal="center" vertical="center" wrapText="1"/>
    </xf>
    <xf numFmtId="1" fontId="8" fillId="19" borderId="15" xfId="0" applyNumberFormat="1" applyFont="1" applyFill="1" applyBorder="1" applyAlignment="1">
      <alignment horizontal="center" vertical="center" wrapText="1"/>
    </xf>
    <xf numFmtId="1" fontId="27" fillId="19" borderId="10" xfId="0" applyNumberFormat="1" applyFont="1" applyFill="1" applyBorder="1" applyAlignment="1">
      <alignment horizontal="center" vertical="center" wrapText="1"/>
    </xf>
    <xf numFmtId="1" fontId="27" fillId="19" borderId="12" xfId="0" applyNumberFormat="1" applyFont="1" applyFill="1" applyBorder="1" applyAlignment="1">
      <alignment horizontal="center" vertical="center" wrapText="1"/>
    </xf>
    <xf numFmtId="1" fontId="87" fillId="19" borderId="10" xfId="0" applyNumberFormat="1" applyFont="1" applyFill="1" applyBorder="1" applyAlignment="1">
      <alignment horizontal="center" vertical="center" wrapText="1"/>
    </xf>
    <xf numFmtId="1" fontId="27" fillId="35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8" fillId="2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1" fontId="2" fillId="37" borderId="12" xfId="0" applyNumberFormat="1" applyFont="1" applyFill="1" applyBorder="1" applyAlignment="1">
      <alignment horizontal="center" vertical="center" wrapText="1"/>
    </xf>
    <xf numFmtId="1" fontId="28" fillId="37" borderId="12" xfId="0" applyNumberFormat="1" applyFont="1" applyFill="1" applyBorder="1" applyAlignment="1">
      <alignment horizontal="center" vertical="center" wrapText="1"/>
    </xf>
    <xf numFmtId="1" fontId="28" fillId="37" borderId="11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1" fontId="86" fillId="37" borderId="12" xfId="0" applyNumberFormat="1" applyFont="1" applyFill="1" applyBorder="1" applyAlignment="1">
      <alignment horizontal="center" vertical="center" wrapText="1"/>
    </xf>
    <xf numFmtId="1" fontId="86" fillId="37" borderId="11" xfId="0" applyNumberFormat="1" applyFont="1" applyFill="1" applyBorder="1" applyAlignment="1">
      <alignment horizontal="center" vertical="center" wrapText="1"/>
    </xf>
    <xf numFmtId="1" fontId="88" fillId="37" borderId="12" xfId="0" applyNumberFormat="1" applyFont="1" applyFill="1" applyBorder="1" applyAlignment="1">
      <alignment horizontal="center" vertical="center" wrapText="1"/>
    </xf>
    <xf numFmtId="1" fontId="88" fillId="37" borderId="11" xfId="0" applyNumberFormat="1" applyFont="1" applyFill="1" applyBorder="1" applyAlignment="1">
      <alignment horizontal="center" vertical="center" wrapText="1"/>
    </xf>
    <xf numFmtId="1" fontId="88" fillId="37" borderId="10" xfId="0" applyNumberFormat="1" applyFont="1" applyFill="1" applyBorder="1" applyAlignment="1">
      <alignment horizontal="center" vertical="center" wrapText="1"/>
    </xf>
    <xf numFmtId="1" fontId="34" fillId="11" borderId="10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8" fillId="37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0" borderId="20" xfId="0" applyFont="1" applyBorder="1" applyAlignment="1">
      <alignment vertical="top"/>
    </xf>
    <xf numFmtId="1" fontId="28" fillId="3" borderId="10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8" fillId="38" borderId="10" xfId="0" applyNumberFormat="1" applyFont="1" applyFill="1" applyBorder="1" applyAlignment="1">
      <alignment horizontal="center" vertical="center" wrapText="1"/>
    </xf>
    <xf numFmtId="1" fontId="5" fillId="38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1" fontId="28" fillId="3" borderId="12" xfId="0" applyNumberFormat="1" applyFont="1" applyFill="1" applyBorder="1" applyAlignment="1">
      <alignment horizontal="center" vertical="center" wrapText="1"/>
    </xf>
    <xf numFmtId="1" fontId="28" fillId="3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1" fontId="5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" fontId="28" fillId="38" borderId="12" xfId="0" applyNumberFormat="1" applyFont="1" applyFill="1" applyBorder="1" applyAlignment="1">
      <alignment horizontal="center" vertical="center" wrapText="1"/>
    </xf>
    <xf numFmtId="1" fontId="5" fillId="38" borderId="12" xfId="0" applyNumberFormat="1" applyFont="1" applyFill="1" applyBorder="1" applyAlignment="1">
      <alignment horizontal="center" vertical="center" wrapText="1"/>
    </xf>
    <xf numFmtId="1" fontId="34" fillId="35" borderId="10" xfId="0" applyNumberFormat="1" applyFont="1" applyFill="1" applyBorder="1" applyAlignment="1">
      <alignment horizontal="center" vertical="center" wrapText="1"/>
    </xf>
    <xf numFmtId="1" fontId="5" fillId="39" borderId="12" xfId="0" applyNumberFormat="1" applyFont="1" applyFill="1" applyBorder="1" applyAlignment="1">
      <alignment horizontal="center" vertical="center" wrapText="1"/>
    </xf>
    <xf numFmtId="1" fontId="5" fillId="39" borderId="10" xfId="0" applyNumberFormat="1" applyFont="1" applyFill="1" applyBorder="1" applyAlignment="1">
      <alignment horizontal="center" vertical="center" wrapText="1"/>
    </xf>
    <xf numFmtId="1" fontId="1" fillId="39" borderId="12" xfId="0" applyNumberFormat="1" applyFont="1" applyFill="1" applyBorder="1" applyAlignment="1">
      <alignment horizontal="center" vertical="center" wrapText="1"/>
    </xf>
    <xf numFmtId="1" fontId="34" fillId="39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 wrapText="1"/>
    </xf>
    <xf numFmtId="1" fontId="89" fillId="2" borderId="10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27" fillId="2" borderId="10" xfId="0" applyNumberFormat="1" applyFont="1" applyFill="1" applyBorder="1" applyAlignment="1">
      <alignment horizontal="center" vertical="center" wrapText="1"/>
    </xf>
    <xf numFmtId="1" fontId="2" fillId="18" borderId="10" xfId="0" applyNumberFormat="1" applyFont="1" applyFill="1" applyBorder="1" applyAlignment="1">
      <alignment horizontal="center" vertical="center" wrapText="1"/>
    </xf>
    <xf numFmtId="1" fontId="1" fillId="18" borderId="12" xfId="0" applyNumberFormat="1" applyFont="1" applyFill="1" applyBorder="1" applyAlignment="1">
      <alignment horizontal="center" vertical="center" wrapText="1"/>
    </xf>
    <xf numFmtId="1" fontId="2" fillId="18" borderId="12" xfId="0" applyNumberFormat="1" applyFont="1" applyFill="1" applyBorder="1" applyAlignment="1">
      <alignment horizontal="center" vertical="center" wrapText="1"/>
    </xf>
    <xf numFmtId="1" fontId="88" fillId="19" borderId="12" xfId="0" applyNumberFormat="1" applyFont="1" applyFill="1" applyBorder="1" applyAlignment="1">
      <alignment horizontal="center" vertical="center" wrapText="1"/>
    </xf>
    <xf numFmtId="1" fontId="88" fillId="19" borderId="11" xfId="0" applyNumberFormat="1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1" fontId="2" fillId="18" borderId="11" xfId="0" applyNumberFormat="1" applyFont="1" applyFill="1" applyBorder="1" applyAlignment="1">
      <alignment horizontal="center" vertical="center" wrapText="1"/>
    </xf>
    <xf numFmtId="1" fontId="88" fillId="18" borderId="12" xfId="0" applyNumberFormat="1" applyFont="1" applyFill="1" applyBorder="1" applyAlignment="1">
      <alignment horizontal="center" vertical="center" wrapText="1"/>
    </xf>
    <xf numFmtId="1" fontId="88" fillId="18" borderId="11" xfId="0" applyNumberFormat="1" applyFont="1" applyFill="1" applyBorder="1" applyAlignment="1">
      <alignment horizontal="center" vertical="center" wrapText="1"/>
    </xf>
    <xf numFmtId="1" fontId="3" fillId="18" borderId="10" xfId="0" applyNumberFormat="1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34" fillId="15" borderId="10" xfId="0" applyFont="1" applyFill="1" applyBorder="1" applyAlignment="1">
      <alignment horizontal="left" vertical="top" wrapText="1"/>
    </xf>
    <xf numFmtId="0" fontId="1" fillId="15" borderId="1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1" fontId="1" fillId="15" borderId="0" xfId="0" applyNumberFormat="1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1" fontId="1" fillId="15" borderId="23" xfId="0" applyNumberFormat="1" applyFont="1" applyFill="1" applyBorder="1" applyAlignment="1">
      <alignment horizontal="center" vertical="center"/>
    </xf>
    <xf numFmtId="1" fontId="1" fillId="15" borderId="22" xfId="0" applyNumberFormat="1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vertical="top" wrapText="1"/>
    </xf>
    <xf numFmtId="1" fontId="6" fillId="18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top" wrapText="1"/>
    </xf>
    <xf numFmtId="1" fontId="1" fillId="35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1" fontId="34" fillId="35" borderId="12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 vertical="center" wrapText="1"/>
    </xf>
    <xf numFmtId="1" fontId="28" fillId="3" borderId="15" xfId="0" applyNumberFormat="1" applyFont="1" applyFill="1" applyBorder="1" applyAlignment="1">
      <alignment horizontal="center" vertical="center" wrapText="1"/>
    </xf>
    <xf numFmtId="1" fontId="1" fillId="11" borderId="15" xfId="0" applyNumberFormat="1" applyFont="1" applyFill="1" applyBorder="1" applyAlignment="1">
      <alignment horizontal="center" vertical="center" wrapText="1"/>
    </xf>
    <xf numFmtId="1" fontId="1" fillId="17" borderId="15" xfId="0" applyNumberFormat="1" applyFont="1" applyFill="1" applyBorder="1" applyAlignment="1">
      <alignment horizontal="center" vertical="center" wrapText="1"/>
    </xf>
    <xf numFmtId="1" fontId="5" fillId="19" borderId="15" xfId="0" applyNumberFormat="1" applyFont="1" applyFill="1" applyBorder="1" applyAlignment="1">
      <alignment horizontal="center" vertical="center" wrapText="1"/>
    </xf>
    <xf numFmtId="1" fontId="5" fillId="18" borderId="15" xfId="0" applyNumberFormat="1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/>
    </xf>
    <xf numFmtId="1" fontId="1" fillId="18" borderId="15" xfId="0" applyNumberFormat="1" applyFont="1" applyFill="1" applyBorder="1" applyAlignment="1">
      <alignment horizontal="center" vertical="center" wrapText="1"/>
    </xf>
    <xf numFmtId="1" fontId="1" fillId="15" borderId="15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2" fillId="19" borderId="15" xfId="0" applyNumberFormat="1" applyFont="1" applyFill="1" applyBorder="1" applyAlignment="1">
      <alignment horizontal="center" vertical="center" wrapText="1"/>
    </xf>
    <xf numFmtId="1" fontId="2" fillId="18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35" borderId="15" xfId="0" applyNumberFormat="1" applyFont="1" applyFill="1" applyBorder="1" applyAlignment="1">
      <alignment horizontal="center" vertical="center" wrapText="1"/>
    </xf>
    <xf numFmtId="1" fontId="28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 vertical="center" wrapText="1"/>
    </xf>
    <xf numFmtId="1" fontId="28" fillId="37" borderId="15" xfId="0" applyNumberFormat="1" applyFont="1" applyFill="1" applyBorder="1" applyAlignment="1">
      <alignment horizontal="center" vertical="center" wrapText="1"/>
    </xf>
    <xf numFmtId="1" fontId="86" fillId="18" borderId="15" xfId="0" applyNumberFormat="1" applyFont="1" applyFill="1" applyBorder="1" applyAlignment="1">
      <alignment horizontal="center" vertical="center" wrapText="1"/>
    </xf>
    <xf numFmtId="1" fontId="86" fillId="37" borderId="15" xfId="0" applyNumberFormat="1" applyFont="1" applyFill="1" applyBorder="1" applyAlignment="1">
      <alignment horizontal="center" vertical="center" wrapText="1"/>
    </xf>
    <xf numFmtId="1" fontId="88" fillId="19" borderId="15" xfId="0" applyNumberFormat="1" applyFont="1" applyFill="1" applyBorder="1" applyAlignment="1">
      <alignment horizontal="center" vertical="center" wrapText="1"/>
    </xf>
    <xf numFmtId="1" fontId="88" fillId="18" borderId="15" xfId="0" applyNumberFormat="1" applyFont="1" applyFill="1" applyBorder="1" applyAlignment="1">
      <alignment horizontal="center" vertical="center" wrapText="1"/>
    </xf>
    <xf numFmtId="1" fontId="88" fillId="37" borderId="15" xfId="0" applyNumberFormat="1" applyFont="1" applyFill="1" applyBorder="1" applyAlignment="1">
      <alignment horizontal="center" vertical="center" wrapText="1"/>
    </xf>
    <xf numFmtId="1" fontId="86" fillId="19" borderId="15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24" fillId="35" borderId="0" xfId="0" applyFont="1" applyFill="1" applyBorder="1" applyAlignment="1">
      <alignment/>
    </xf>
    <xf numFmtId="1" fontId="21" fillId="35" borderId="0" xfId="0" applyNumberFormat="1" applyFont="1" applyFill="1" applyBorder="1" applyAlignment="1">
      <alignment horizontal="center" vertical="center" wrapText="1"/>
    </xf>
    <xf numFmtId="1" fontId="22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1" fontId="27" fillId="35" borderId="0" xfId="0" applyNumberFormat="1" applyFont="1" applyFill="1" applyBorder="1" applyAlignment="1">
      <alignment horizontal="center" vertical="center" wrapText="1"/>
    </xf>
    <xf numFmtId="0" fontId="36" fillId="35" borderId="0" xfId="0" applyFont="1" applyFill="1" applyAlignment="1">
      <alignment vertical="center"/>
    </xf>
    <xf numFmtId="1" fontId="41" fillId="35" borderId="0" xfId="0" applyNumberFormat="1" applyFont="1" applyFill="1" applyBorder="1" applyAlignment="1">
      <alignment horizontal="center" vertical="center" wrapText="1"/>
    </xf>
    <xf numFmtId="0" fontId="42" fillId="35" borderId="0" xfId="0" applyFont="1" applyFill="1" applyAlignment="1">
      <alignment vertical="center"/>
    </xf>
    <xf numFmtId="0" fontId="31" fillId="35" borderId="0" xfId="0" applyFont="1" applyFill="1" applyBorder="1" applyAlignment="1">
      <alignment/>
    </xf>
    <xf numFmtId="1" fontId="30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vertical="top" wrapText="1"/>
    </xf>
    <xf numFmtId="1" fontId="1" fillId="11" borderId="13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1" fillId="5" borderId="10" xfId="0" applyFont="1" applyFill="1" applyBorder="1" applyAlignment="1">
      <alignment vertical="top" wrapText="1"/>
    </xf>
    <xf numFmtId="1" fontId="3" fillId="5" borderId="10" xfId="0" applyNumberFormat="1" applyFont="1" applyFill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1" fontId="1" fillId="5" borderId="12" xfId="0" applyNumberFormat="1" applyFont="1" applyFill="1" applyBorder="1" applyAlignment="1">
      <alignment horizontal="center" vertical="center" wrapText="1"/>
    </xf>
    <xf numFmtId="1" fontId="1" fillId="5" borderId="15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/>
    </xf>
    <xf numFmtId="1" fontId="88" fillId="0" borderId="10" xfId="0" applyNumberFormat="1" applyFont="1" applyFill="1" applyBorder="1" applyAlignment="1">
      <alignment horizontal="center" vertical="center" wrapText="1"/>
    </xf>
    <xf numFmtId="1" fontId="2" fillId="15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top" wrapText="1"/>
    </xf>
    <xf numFmtId="1" fontId="1" fillId="40" borderId="10" xfId="0" applyNumberFormat="1" applyFont="1" applyFill="1" applyBorder="1" applyAlignment="1">
      <alignment horizontal="center" vertical="center" wrapText="1"/>
    </xf>
    <xf numFmtId="1" fontId="32" fillId="35" borderId="0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vertical="top"/>
    </xf>
    <xf numFmtId="0" fontId="4" fillId="35" borderId="0" xfId="0" applyFont="1" applyFill="1" applyBorder="1" applyAlignment="1">
      <alignment vertical="top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1" fontId="5" fillId="37" borderId="15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34" fillId="11" borderId="13" xfId="0" applyNumberFormat="1" applyFont="1" applyFill="1" applyBorder="1" applyAlignment="1">
      <alignment horizontal="center" vertical="center" wrapText="1"/>
    </xf>
    <xf numFmtId="1" fontId="34" fillId="11" borderId="0" xfId="0" applyNumberFormat="1" applyFont="1" applyFill="1" applyBorder="1" applyAlignment="1">
      <alignment horizontal="center"/>
    </xf>
    <xf numFmtId="1" fontId="34" fillId="11" borderId="0" xfId="0" applyNumberFormat="1" applyFont="1" applyFill="1" applyAlignment="1">
      <alignment horizontal="center"/>
    </xf>
    <xf numFmtId="1" fontId="3" fillId="17" borderId="10" xfId="0" applyNumberFormat="1" applyFont="1" applyFill="1" applyBorder="1" applyAlignment="1">
      <alignment horizontal="center" vertical="center" wrapText="1"/>
    </xf>
    <xf numFmtId="1" fontId="90" fillId="15" borderId="10" xfId="0" applyNumberFormat="1" applyFont="1" applyFill="1" applyBorder="1" applyAlignment="1">
      <alignment horizontal="center" vertical="center" wrapText="1"/>
    </xf>
    <xf numFmtId="1" fontId="34" fillId="5" borderId="10" xfId="0" applyNumberFormat="1" applyFont="1" applyFill="1" applyBorder="1" applyAlignment="1">
      <alignment horizontal="center" vertical="center" wrapText="1"/>
    </xf>
    <xf numFmtId="1" fontId="34" fillId="17" borderId="12" xfId="0" applyNumberFormat="1" applyFont="1" applyFill="1" applyBorder="1" applyAlignment="1">
      <alignment horizontal="center" vertical="center" wrapText="1"/>
    </xf>
    <xf numFmtId="1" fontId="34" fillId="17" borderId="15" xfId="0" applyNumberFormat="1" applyFont="1" applyFill="1" applyBorder="1" applyAlignment="1">
      <alignment horizontal="center" vertical="center" wrapText="1"/>
    </xf>
    <xf numFmtId="1" fontId="34" fillId="17" borderId="11" xfId="0" applyNumberFormat="1" applyFont="1" applyFill="1" applyBorder="1" applyAlignment="1">
      <alignment horizontal="center" vertical="center" wrapText="1"/>
    </xf>
    <xf numFmtId="1" fontId="34" fillId="17" borderId="10" xfId="0" applyNumberFormat="1" applyFont="1" applyFill="1" applyBorder="1" applyAlignment="1">
      <alignment horizontal="center" vertical="center" wrapText="1"/>
    </xf>
    <xf numFmtId="0" fontId="34" fillId="15" borderId="22" xfId="0" applyFont="1" applyFill="1" applyBorder="1" applyAlignment="1">
      <alignment horizontal="center" vertical="center"/>
    </xf>
    <xf numFmtId="0" fontId="34" fillId="15" borderId="21" xfId="0" applyFont="1" applyFill="1" applyBorder="1" applyAlignment="1">
      <alignment horizontal="center" vertical="center"/>
    </xf>
    <xf numFmtId="0" fontId="34" fillId="15" borderId="20" xfId="0" applyFont="1" applyFill="1" applyBorder="1" applyAlignment="1">
      <alignment horizontal="center" vertical="center"/>
    </xf>
    <xf numFmtId="0" fontId="34" fillId="15" borderId="14" xfId="0" applyFont="1" applyFill="1" applyBorder="1" applyAlignment="1">
      <alignment horizontal="center" vertical="center"/>
    </xf>
    <xf numFmtId="1" fontId="7" fillId="15" borderId="10" xfId="0" applyNumberFormat="1" applyFont="1" applyFill="1" applyBorder="1" applyAlignment="1">
      <alignment horizontal="center" vertical="center" wrapText="1"/>
    </xf>
    <xf numFmtId="1" fontId="7" fillId="19" borderId="10" xfId="0" applyNumberFormat="1" applyFont="1" applyFill="1" applyBorder="1" applyAlignment="1">
      <alignment horizontal="center" vertical="center" wrapText="1"/>
    </xf>
    <xf numFmtId="1" fontId="4" fillId="19" borderId="15" xfId="0" applyNumberFormat="1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3" fillId="0" borderId="16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7" fillId="0" borderId="15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3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457200</xdr:colOff>
      <xdr:row>60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17"/>
  <sheetViews>
    <sheetView tabSelected="1" zoomScale="110" zoomScaleNormal="110" zoomScalePageLayoutView="0" workbookViewId="0" topLeftCell="A43">
      <selection activeCell="C141" sqref="C141"/>
    </sheetView>
  </sheetViews>
  <sheetFormatPr defaultColWidth="9.00390625" defaultRowHeight="12.75"/>
  <cols>
    <col min="1" max="1" width="10.125" style="0" bestFit="1" customWidth="1"/>
    <col min="2" max="2" width="37.75390625" style="0" customWidth="1"/>
    <col min="3" max="3" width="7.625" style="0" customWidth="1"/>
    <col min="4" max="4" width="5.75390625" style="0" customWidth="1"/>
    <col min="5" max="5" width="4.75390625" style="0" customWidth="1"/>
    <col min="6" max="8" width="5.75390625" style="0" customWidth="1"/>
    <col min="9" max="9" width="5.75390625" style="22" customWidth="1"/>
    <col min="10" max="11" width="5.75390625" style="0" customWidth="1"/>
    <col min="12" max="12" width="6.75390625" style="18" customWidth="1"/>
    <col min="13" max="13" width="5.375" style="18" customWidth="1"/>
    <col min="14" max="21" width="3.125" style="18" customWidth="1"/>
    <col min="22" max="22" width="4.75390625" style="114" customWidth="1"/>
    <col min="23" max="23" width="7.00390625" style="0" customWidth="1"/>
    <col min="24" max="24" width="5.125" style="0" customWidth="1"/>
    <col min="25" max="26" width="6.00390625" style="0" customWidth="1"/>
    <col min="27" max="37" width="5.125" style="0" customWidth="1"/>
    <col min="38" max="38" width="5.625" style="0" customWidth="1"/>
    <col min="39" max="39" width="0.12890625" style="50" customWidth="1"/>
    <col min="40" max="40" width="0.2421875" style="50" hidden="1" customWidth="1"/>
    <col min="41" max="41" width="6.00390625" style="50" customWidth="1"/>
  </cols>
  <sheetData>
    <row r="1" spans="1:41" s="43" customFormat="1" ht="11.25">
      <c r="A1" s="530"/>
      <c r="B1" s="530"/>
      <c r="H1" s="36" t="s">
        <v>70</v>
      </c>
      <c r="I1" s="44"/>
      <c r="V1" s="191"/>
      <c r="AM1" s="50"/>
      <c r="AN1" s="50"/>
      <c r="AO1" s="50"/>
    </row>
    <row r="2" spans="1:41" s="43" customFormat="1" ht="11.25">
      <c r="A2" s="531"/>
      <c r="B2" s="531"/>
      <c r="F2" s="568"/>
      <c r="G2" s="568"/>
      <c r="H2" s="568"/>
      <c r="I2" s="568"/>
      <c r="J2" s="568"/>
      <c r="V2" s="191"/>
      <c r="AA2" s="33" t="s">
        <v>72</v>
      </c>
      <c r="AB2" s="33"/>
      <c r="AM2" s="50"/>
      <c r="AN2" s="50"/>
      <c r="AO2" s="50"/>
    </row>
    <row r="3" spans="1:41" s="43" customFormat="1" ht="11.25">
      <c r="A3" s="531"/>
      <c r="B3" s="531"/>
      <c r="H3" s="37" t="s">
        <v>84</v>
      </c>
      <c r="I3" s="44"/>
      <c r="V3" s="191"/>
      <c r="AA3" s="33" t="s">
        <v>73</v>
      </c>
      <c r="AB3" s="33"/>
      <c r="AM3" s="50"/>
      <c r="AN3" s="50"/>
      <c r="AO3" s="50"/>
    </row>
    <row r="4" spans="1:41" s="43" customFormat="1" ht="11.25">
      <c r="A4" s="531"/>
      <c r="B4" s="531"/>
      <c r="F4" s="568"/>
      <c r="G4" s="568"/>
      <c r="H4" s="568"/>
      <c r="I4" s="568"/>
      <c r="J4" s="568"/>
      <c r="V4" s="191"/>
      <c r="AA4" s="33" t="s">
        <v>74</v>
      </c>
      <c r="AB4" s="33"/>
      <c r="AM4" s="50"/>
      <c r="AN4" s="50"/>
      <c r="AO4" s="50"/>
    </row>
    <row r="5" spans="1:41" s="43" customFormat="1" ht="11.25">
      <c r="A5" s="532"/>
      <c r="B5" s="532"/>
      <c r="H5" s="37" t="s">
        <v>71</v>
      </c>
      <c r="I5" s="44"/>
      <c r="V5" s="191"/>
      <c r="AA5" s="33" t="s">
        <v>75</v>
      </c>
      <c r="AB5" s="33"/>
      <c r="AM5" s="50"/>
      <c r="AN5" s="50"/>
      <c r="AO5" s="50"/>
    </row>
    <row r="6" spans="1:41" s="43" customFormat="1" ht="11.25" customHeight="1">
      <c r="A6" s="533"/>
      <c r="B6" s="533"/>
      <c r="E6" s="30" t="s">
        <v>167</v>
      </c>
      <c r="H6" s="34"/>
      <c r="I6" s="44"/>
      <c r="V6" s="191"/>
      <c r="AA6" s="33" t="s">
        <v>76</v>
      </c>
      <c r="AB6" s="33"/>
      <c r="AM6" s="50"/>
      <c r="AN6" s="50"/>
      <c r="AO6" s="50"/>
    </row>
    <row r="7" spans="1:41" s="43" customFormat="1" ht="11.25" customHeight="1">
      <c r="A7" s="533"/>
      <c r="B7" s="533"/>
      <c r="H7" s="35"/>
      <c r="I7" s="44"/>
      <c r="V7" s="191"/>
      <c r="AA7" s="199" t="s">
        <v>112</v>
      </c>
      <c r="AB7" s="199"/>
      <c r="AC7" s="200"/>
      <c r="AD7" s="200"/>
      <c r="AE7" s="33" t="s">
        <v>138</v>
      </c>
      <c r="AF7" s="33"/>
      <c r="AM7" s="50"/>
      <c r="AN7" s="50"/>
      <c r="AO7" s="50"/>
    </row>
    <row r="8" spans="1:41" s="126" customFormat="1" ht="12.75">
      <c r="A8" s="546"/>
      <c r="B8" s="546"/>
      <c r="C8" s="110"/>
      <c r="D8" s="110"/>
      <c r="E8" s="110"/>
      <c r="F8" s="110"/>
      <c r="G8" s="110"/>
      <c r="H8" s="110"/>
      <c r="I8" s="13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4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25"/>
      <c r="AN8" s="125"/>
      <c r="AO8" s="125"/>
    </row>
    <row r="9" spans="1:42" s="152" customFormat="1" ht="11.25">
      <c r="A9" s="285"/>
      <c r="B9" s="286" t="s">
        <v>132</v>
      </c>
      <c r="I9" s="153"/>
      <c r="V9" s="192"/>
      <c r="AM9" s="50"/>
      <c r="AN9" s="50"/>
      <c r="AO9" s="50"/>
      <c r="AP9" s="43"/>
    </row>
    <row r="10" spans="1:41" s="44" customFormat="1" ht="11.25">
      <c r="A10" s="155" t="s">
        <v>44</v>
      </c>
      <c r="B10" s="155" t="s">
        <v>77</v>
      </c>
      <c r="C10" s="156" t="s">
        <v>123</v>
      </c>
      <c r="D10" s="157"/>
      <c r="E10" s="158"/>
      <c r="F10" s="527" t="s">
        <v>50</v>
      </c>
      <c r="G10" s="528"/>
      <c r="H10" s="528"/>
      <c r="I10" s="529"/>
      <c r="J10" s="545" t="s">
        <v>133</v>
      </c>
      <c r="K10" s="545"/>
      <c r="L10" s="168" t="s">
        <v>79</v>
      </c>
      <c r="M10" s="169"/>
      <c r="N10" s="173"/>
      <c r="O10" s="158"/>
      <c r="P10" s="168" t="s">
        <v>136</v>
      </c>
      <c r="Q10" s="176"/>
      <c r="R10" s="176"/>
      <c r="S10" s="176"/>
      <c r="T10" s="176"/>
      <c r="U10" s="158"/>
      <c r="V10" s="562" t="s">
        <v>137</v>
      </c>
      <c r="W10" s="563"/>
      <c r="X10" s="563"/>
      <c r="Y10" s="563"/>
      <c r="Z10" s="395"/>
      <c r="AA10" s="564" t="s">
        <v>49</v>
      </c>
      <c r="AB10" s="565"/>
      <c r="AC10" s="565"/>
      <c r="AD10" s="565"/>
      <c r="AE10" s="566"/>
      <c r="AF10" s="412"/>
      <c r="AM10" s="154"/>
      <c r="AN10" s="154"/>
      <c r="AO10" s="154"/>
    </row>
    <row r="11" spans="1:41" s="44" customFormat="1" ht="26.25" customHeight="1">
      <c r="A11" s="161"/>
      <c r="B11" s="162" t="s">
        <v>78</v>
      </c>
      <c r="C11" s="505"/>
      <c r="D11" s="506"/>
      <c r="E11" s="507"/>
      <c r="F11" s="575" t="s">
        <v>47</v>
      </c>
      <c r="G11" s="576"/>
      <c r="H11" s="165" t="s">
        <v>48</v>
      </c>
      <c r="I11" s="160"/>
      <c r="J11" s="547" t="s">
        <v>134</v>
      </c>
      <c r="K11" s="547"/>
      <c r="L11" s="170" t="s">
        <v>135</v>
      </c>
      <c r="M11" s="171"/>
      <c r="N11" s="163"/>
      <c r="O11" s="164"/>
      <c r="P11" s="170" t="s">
        <v>54</v>
      </c>
      <c r="Q11" s="177"/>
      <c r="R11" s="177"/>
      <c r="S11" s="177"/>
      <c r="T11" s="177"/>
      <c r="U11" s="164"/>
      <c r="V11" s="178"/>
      <c r="W11" s="163"/>
      <c r="X11" s="163"/>
      <c r="Y11" s="163"/>
      <c r="Z11" s="172"/>
      <c r="AA11" s="178"/>
      <c r="AB11" s="163"/>
      <c r="AC11" s="163"/>
      <c r="AD11" s="163"/>
      <c r="AE11" s="172"/>
      <c r="AF11" s="175"/>
      <c r="AM11" s="154"/>
      <c r="AN11" s="154"/>
      <c r="AO11" s="154"/>
    </row>
    <row r="12" spans="1:41" s="44" customFormat="1" ht="12.75" customHeight="1">
      <c r="A12" s="166" t="s">
        <v>39</v>
      </c>
      <c r="B12" s="370" t="s">
        <v>238</v>
      </c>
      <c r="C12" s="508">
        <v>0</v>
      </c>
      <c r="D12" s="512"/>
      <c r="E12" s="509"/>
      <c r="F12" s="508">
        <v>0</v>
      </c>
      <c r="G12" s="509"/>
      <c r="H12" s="508"/>
      <c r="I12" s="509"/>
      <c r="J12" s="508"/>
      <c r="K12" s="509"/>
      <c r="L12" s="508" t="s">
        <v>239</v>
      </c>
      <c r="M12" s="512"/>
      <c r="N12" s="159"/>
      <c r="O12" s="174"/>
      <c r="P12" s="508"/>
      <c r="Q12" s="512"/>
      <c r="R12" s="512"/>
      <c r="S12" s="512"/>
      <c r="T12" s="512"/>
      <c r="U12" s="509"/>
      <c r="V12" s="167"/>
      <c r="W12" s="159" t="s">
        <v>240</v>
      </c>
      <c r="X12" s="432"/>
      <c r="Y12" s="432"/>
      <c r="Z12" s="433"/>
      <c r="AA12" s="167"/>
      <c r="AB12" s="159"/>
      <c r="AC12" s="159" t="s">
        <v>241</v>
      </c>
      <c r="AD12" s="159"/>
      <c r="AE12" s="160"/>
      <c r="AF12" s="175"/>
      <c r="AM12" s="154"/>
      <c r="AN12" s="154"/>
      <c r="AO12" s="154"/>
    </row>
    <row r="13" spans="1:41" s="44" customFormat="1" ht="12.75" customHeight="1">
      <c r="A13" s="166" t="s">
        <v>40</v>
      </c>
      <c r="B13" s="274" t="s">
        <v>344</v>
      </c>
      <c r="C13" s="517" t="s">
        <v>244</v>
      </c>
      <c r="D13" s="518"/>
      <c r="E13" s="519"/>
      <c r="F13" s="517">
        <v>0</v>
      </c>
      <c r="G13" s="519"/>
      <c r="H13" s="503"/>
      <c r="I13" s="510"/>
      <c r="J13" s="503"/>
      <c r="K13" s="510"/>
      <c r="L13" s="513" t="s">
        <v>244</v>
      </c>
      <c r="M13" s="514"/>
      <c r="N13" s="493"/>
      <c r="O13" s="276"/>
      <c r="P13" s="503"/>
      <c r="Q13" s="504"/>
      <c r="R13" s="504"/>
      <c r="S13" s="504"/>
      <c r="T13" s="504"/>
      <c r="U13" s="510"/>
      <c r="V13" s="468"/>
      <c r="W13" s="469" t="s">
        <v>240</v>
      </c>
      <c r="X13" s="469"/>
      <c r="Y13" s="469"/>
      <c r="Z13" s="394"/>
      <c r="AA13" s="275"/>
      <c r="AB13" s="393"/>
      <c r="AC13" s="277" t="s">
        <v>241</v>
      </c>
      <c r="AD13" s="393"/>
      <c r="AE13" s="278"/>
      <c r="AF13" s="396"/>
      <c r="AM13" s="154"/>
      <c r="AN13" s="154"/>
      <c r="AO13" s="154"/>
    </row>
    <row r="14" spans="1:41" s="44" customFormat="1" ht="12.75" customHeight="1">
      <c r="A14" s="166" t="s">
        <v>41</v>
      </c>
      <c r="B14" s="274" t="s">
        <v>345</v>
      </c>
      <c r="C14" s="517" t="s">
        <v>262</v>
      </c>
      <c r="D14" s="518"/>
      <c r="E14" s="519"/>
      <c r="F14" s="517" t="s">
        <v>243</v>
      </c>
      <c r="G14" s="519"/>
      <c r="H14" s="503"/>
      <c r="I14" s="510"/>
      <c r="J14" s="503"/>
      <c r="K14" s="510"/>
      <c r="L14" s="503" t="s">
        <v>242</v>
      </c>
      <c r="M14" s="504"/>
      <c r="N14" s="472"/>
      <c r="O14" s="279"/>
      <c r="P14" s="503"/>
      <c r="Q14" s="504"/>
      <c r="R14" s="504"/>
      <c r="S14" s="504"/>
      <c r="T14" s="504"/>
      <c r="U14" s="510"/>
      <c r="V14" s="471"/>
      <c r="W14" s="471" t="s">
        <v>240</v>
      </c>
      <c r="X14" s="471"/>
      <c r="Y14" s="470"/>
      <c r="Z14" s="431"/>
      <c r="AA14" s="275"/>
      <c r="AB14" s="393"/>
      <c r="AC14" s="277" t="s">
        <v>250</v>
      </c>
      <c r="AD14" s="393"/>
      <c r="AE14" s="278"/>
      <c r="AF14" s="396"/>
      <c r="AM14" s="154"/>
      <c r="AN14" s="154"/>
      <c r="AO14" s="154"/>
    </row>
    <row r="15" spans="1:41" s="44" customFormat="1" ht="12.75" customHeight="1">
      <c r="A15" s="166" t="s">
        <v>42</v>
      </c>
      <c r="B15" s="274" t="s">
        <v>263</v>
      </c>
      <c r="C15" s="517" t="s">
        <v>242</v>
      </c>
      <c r="D15" s="518"/>
      <c r="E15" s="519"/>
      <c r="F15" s="517" t="s">
        <v>245</v>
      </c>
      <c r="G15" s="519"/>
      <c r="H15" s="503" t="s">
        <v>246</v>
      </c>
      <c r="I15" s="510"/>
      <c r="J15" s="503"/>
      <c r="K15" s="510"/>
      <c r="L15" s="503" t="s">
        <v>244</v>
      </c>
      <c r="M15" s="504"/>
      <c r="N15" s="469"/>
      <c r="O15" s="276"/>
      <c r="P15" s="503"/>
      <c r="Q15" s="504"/>
      <c r="R15" s="504"/>
      <c r="S15" s="504"/>
      <c r="T15" s="504"/>
      <c r="U15" s="510"/>
      <c r="V15" s="468"/>
      <c r="W15" s="469" t="s">
        <v>251</v>
      </c>
      <c r="X15" s="469"/>
      <c r="Y15" s="469"/>
      <c r="Z15" s="394"/>
      <c r="AA15" s="275"/>
      <c r="AB15" s="393"/>
      <c r="AC15" s="277" t="s">
        <v>266</v>
      </c>
      <c r="AD15" s="393"/>
      <c r="AE15" s="278"/>
      <c r="AF15" s="396"/>
      <c r="AM15" s="154"/>
      <c r="AN15" s="154"/>
      <c r="AO15" s="154"/>
    </row>
    <row r="16" spans="1:41" s="179" customFormat="1" ht="12.75" customHeight="1">
      <c r="A16" s="166" t="s">
        <v>43</v>
      </c>
      <c r="B16" s="280" t="s">
        <v>352</v>
      </c>
      <c r="C16" s="520" t="s">
        <v>264</v>
      </c>
      <c r="D16" s="521"/>
      <c r="E16" s="522"/>
      <c r="F16" s="515" t="s">
        <v>265</v>
      </c>
      <c r="G16" s="516"/>
      <c r="H16" s="569" t="s">
        <v>246</v>
      </c>
      <c r="I16" s="570"/>
      <c r="J16" s="503" t="s">
        <v>346</v>
      </c>
      <c r="K16" s="511"/>
      <c r="L16" s="560" t="s">
        <v>243</v>
      </c>
      <c r="M16" s="561"/>
      <c r="N16" s="500"/>
      <c r="O16" s="283"/>
      <c r="P16" s="371"/>
      <c r="Q16" s="518" t="s">
        <v>247</v>
      </c>
      <c r="R16" s="518"/>
      <c r="S16" s="518"/>
      <c r="T16" s="518"/>
      <c r="U16" s="372"/>
      <c r="V16" s="284"/>
      <c r="W16" s="281" t="s">
        <v>353</v>
      </c>
      <c r="X16" s="281"/>
      <c r="Y16" s="281"/>
      <c r="Z16" s="499"/>
      <c r="AA16" s="284"/>
      <c r="AB16" s="281"/>
      <c r="AC16" s="281" t="s">
        <v>354</v>
      </c>
      <c r="AD16" s="281"/>
      <c r="AE16" s="282"/>
      <c r="AF16" s="413"/>
      <c r="AM16" s="180"/>
      <c r="AN16" s="180"/>
      <c r="AO16" s="180"/>
    </row>
    <row r="17" spans="1:41" s="126" customFormat="1" ht="12.75">
      <c r="A17" s="122"/>
      <c r="B17" s="122"/>
      <c r="C17" s="122"/>
      <c r="D17" s="122"/>
      <c r="E17" s="122"/>
      <c r="F17" s="122"/>
      <c r="G17" s="122"/>
      <c r="H17" s="122"/>
      <c r="I17" s="123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1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5"/>
      <c r="AN17" s="125"/>
      <c r="AO17" s="125"/>
    </row>
    <row r="18" spans="1:41" s="46" customFormat="1" ht="12.75" customHeight="1">
      <c r="A18" s="45"/>
      <c r="B18" s="32" t="s">
        <v>69</v>
      </c>
      <c r="I18" s="47"/>
      <c r="V18" s="193"/>
      <c r="W18" s="434" t="s">
        <v>216</v>
      </c>
      <c r="X18" s="571" t="s">
        <v>88</v>
      </c>
      <c r="Y18" s="571"/>
      <c r="Z18" s="572"/>
      <c r="AA18" s="434" t="s">
        <v>217</v>
      </c>
      <c r="AB18" s="571" t="s">
        <v>275</v>
      </c>
      <c r="AC18" s="571"/>
      <c r="AD18" s="572"/>
      <c r="AE18" s="435" t="s">
        <v>218</v>
      </c>
      <c r="AF18" s="571" t="s">
        <v>335</v>
      </c>
      <c r="AG18" s="571"/>
      <c r="AH18" s="572"/>
      <c r="AI18" s="434" t="s">
        <v>219</v>
      </c>
      <c r="AJ18" s="571" t="s">
        <v>351</v>
      </c>
      <c r="AK18" s="571"/>
      <c r="AL18" s="572"/>
      <c r="AM18" s="50"/>
      <c r="AN18" s="50"/>
      <c r="AO18" s="50"/>
    </row>
    <row r="19" spans="1:41" s="46" customFormat="1" ht="12.75" customHeight="1">
      <c r="A19" s="23" t="s">
        <v>59</v>
      </c>
      <c r="B19" s="26" t="s">
        <v>60</v>
      </c>
      <c r="C19" s="525" t="s">
        <v>83</v>
      </c>
      <c r="D19" s="526"/>
      <c r="E19" s="526"/>
      <c r="F19" s="523" t="s">
        <v>62</v>
      </c>
      <c r="G19" s="524"/>
      <c r="H19" s="524"/>
      <c r="I19" s="524"/>
      <c r="J19" s="524"/>
      <c r="K19" s="524"/>
      <c r="L19" s="524"/>
      <c r="M19" s="21"/>
      <c r="N19" s="21"/>
      <c r="O19" s="21"/>
      <c r="P19" s="21"/>
      <c r="Q19" s="21"/>
      <c r="R19" s="21"/>
      <c r="S19" s="21"/>
      <c r="T19" s="21"/>
      <c r="U19" s="21"/>
      <c r="V19" s="194"/>
      <c r="W19" s="523" t="s">
        <v>155</v>
      </c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67"/>
      <c r="AM19" s="51"/>
      <c r="AN19" s="51"/>
      <c r="AO19" s="422"/>
    </row>
    <row r="20" spans="1:41" s="46" customFormat="1" ht="16.5" customHeight="1">
      <c r="A20" s="24"/>
      <c r="B20" s="27" t="s">
        <v>61</v>
      </c>
      <c r="C20" s="501" t="s">
        <v>82</v>
      </c>
      <c r="D20" s="502"/>
      <c r="E20" s="502"/>
      <c r="F20" s="26" t="s">
        <v>97</v>
      </c>
      <c r="G20" s="26" t="s">
        <v>97</v>
      </c>
      <c r="H20" s="26" t="s">
        <v>63</v>
      </c>
      <c r="I20" s="548" t="s">
        <v>109</v>
      </c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50"/>
      <c r="W20" s="82" t="s">
        <v>35</v>
      </c>
      <c r="X20" s="83"/>
      <c r="Y20" s="83"/>
      <c r="Z20" s="83"/>
      <c r="AA20" s="82" t="s">
        <v>36</v>
      </c>
      <c r="AB20" s="83"/>
      <c r="AC20" s="83"/>
      <c r="AD20" s="84"/>
      <c r="AE20" s="83" t="s">
        <v>37</v>
      </c>
      <c r="AF20" s="83"/>
      <c r="AG20" s="83"/>
      <c r="AH20" s="83"/>
      <c r="AI20" s="82" t="s">
        <v>38</v>
      </c>
      <c r="AJ20" s="83"/>
      <c r="AK20" s="83"/>
      <c r="AL20" s="85"/>
      <c r="AM20" s="52"/>
      <c r="AN20" s="52"/>
      <c r="AO20" s="423"/>
    </row>
    <row r="21" spans="1:41" s="46" customFormat="1" ht="16.5" customHeight="1">
      <c r="A21" s="24"/>
      <c r="B21" s="27"/>
      <c r="C21" s="26"/>
      <c r="D21" s="26"/>
      <c r="E21" s="26"/>
      <c r="F21" s="27" t="s">
        <v>98</v>
      </c>
      <c r="G21" s="27" t="s">
        <v>98</v>
      </c>
      <c r="H21" s="27" t="s">
        <v>64</v>
      </c>
      <c r="I21" s="557" t="s">
        <v>108</v>
      </c>
      <c r="J21" s="558"/>
      <c r="K21" s="558"/>
      <c r="L21" s="559"/>
      <c r="M21" s="551" t="s">
        <v>110</v>
      </c>
      <c r="N21" s="95"/>
      <c r="O21" s="96" t="s">
        <v>111</v>
      </c>
      <c r="P21" s="97"/>
      <c r="Q21" s="97"/>
      <c r="R21" s="97"/>
      <c r="S21" s="97"/>
      <c r="T21" s="97"/>
      <c r="U21" s="98"/>
      <c r="V21" s="554" t="s">
        <v>94</v>
      </c>
      <c r="W21" s="86"/>
      <c r="X21" s="87"/>
      <c r="Y21" s="87"/>
      <c r="Z21" s="87"/>
      <c r="AA21" s="86"/>
      <c r="AB21" s="87"/>
      <c r="AC21" s="87"/>
      <c r="AD21" s="88"/>
      <c r="AE21" s="87"/>
      <c r="AF21" s="87"/>
      <c r="AG21" s="87"/>
      <c r="AH21" s="87"/>
      <c r="AI21" s="86"/>
      <c r="AJ21" s="87"/>
      <c r="AK21" s="87"/>
      <c r="AL21" s="89"/>
      <c r="AM21" s="52"/>
      <c r="AN21" s="52"/>
      <c r="AO21" s="423"/>
    </row>
    <row r="22" spans="1:41" s="46" customFormat="1" ht="31.5">
      <c r="A22" s="24"/>
      <c r="B22" s="24"/>
      <c r="C22" s="48" t="s">
        <v>125</v>
      </c>
      <c r="D22" s="48" t="s">
        <v>80</v>
      </c>
      <c r="E22" s="48" t="s">
        <v>81</v>
      </c>
      <c r="F22" s="27" t="s">
        <v>259</v>
      </c>
      <c r="G22" s="27" t="s">
        <v>260</v>
      </c>
      <c r="H22" s="27"/>
      <c r="I22" s="80" t="s">
        <v>106</v>
      </c>
      <c r="J22" s="586" t="s">
        <v>105</v>
      </c>
      <c r="K22" s="587"/>
      <c r="L22" s="588"/>
      <c r="M22" s="552"/>
      <c r="N22" s="92" t="s">
        <v>113</v>
      </c>
      <c r="O22" s="92" t="s">
        <v>114</v>
      </c>
      <c r="P22" s="92" t="s">
        <v>115</v>
      </c>
      <c r="Q22" s="92" t="s">
        <v>116</v>
      </c>
      <c r="R22" s="92" t="s">
        <v>117</v>
      </c>
      <c r="S22" s="92" t="s">
        <v>118</v>
      </c>
      <c r="T22" s="92" t="s">
        <v>119</v>
      </c>
      <c r="U22" s="92" t="s">
        <v>120</v>
      </c>
      <c r="V22" s="555"/>
      <c r="W22" s="8" t="s">
        <v>29</v>
      </c>
      <c r="X22" s="573" t="s">
        <v>276</v>
      </c>
      <c r="Y22" s="6" t="s">
        <v>30</v>
      </c>
      <c r="Z22" s="573" t="s">
        <v>276</v>
      </c>
      <c r="AA22" s="494" t="s">
        <v>31</v>
      </c>
      <c r="AB22" s="543" t="s">
        <v>347</v>
      </c>
      <c r="AC22" s="494" t="s">
        <v>32</v>
      </c>
      <c r="AD22" s="543" t="s">
        <v>347</v>
      </c>
      <c r="AE22" s="495" t="s">
        <v>33</v>
      </c>
      <c r="AF22" s="543" t="s">
        <v>347</v>
      </c>
      <c r="AG22" s="496" t="s">
        <v>349</v>
      </c>
      <c r="AH22" s="543" t="s">
        <v>347</v>
      </c>
      <c r="AI22" s="494" t="s">
        <v>34</v>
      </c>
      <c r="AJ22" s="543" t="s">
        <v>347</v>
      </c>
      <c r="AK22" s="494" t="s">
        <v>350</v>
      </c>
      <c r="AL22" s="543" t="s">
        <v>347</v>
      </c>
      <c r="AM22" s="53"/>
      <c r="AN22" s="54"/>
      <c r="AO22" s="424"/>
    </row>
    <row r="23" spans="1:42" s="46" customFormat="1" ht="24.75" customHeight="1">
      <c r="A23" s="25"/>
      <c r="B23" s="25"/>
      <c r="C23" s="38" t="s">
        <v>126</v>
      </c>
      <c r="D23" s="38" t="s">
        <v>81</v>
      </c>
      <c r="E23" s="38"/>
      <c r="F23" s="29"/>
      <c r="G23" s="29"/>
      <c r="H23" s="29"/>
      <c r="I23" s="81" t="s">
        <v>107</v>
      </c>
      <c r="J23" s="2" t="s">
        <v>104</v>
      </c>
      <c r="K23" s="2" t="s">
        <v>102</v>
      </c>
      <c r="L23" s="2" t="s">
        <v>103</v>
      </c>
      <c r="M23" s="553"/>
      <c r="N23" s="93"/>
      <c r="O23" s="93"/>
      <c r="P23" s="93"/>
      <c r="Q23" s="93"/>
      <c r="R23" s="93"/>
      <c r="S23" s="93"/>
      <c r="T23" s="93"/>
      <c r="U23" s="93"/>
      <c r="V23" s="556"/>
      <c r="W23" s="91" t="s">
        <v>336</v>
      </c>
      <c r="X23" s="574"/>
      <c r="Y23" s="90" t="s">
        <v>337</v>
      </c>
      <c r="Z23" s="574"/>
      <c r="AA23" s="190" t="s">
        <v>348</v>
      </c>
      <c r="AB23" s="544"/>
      <c r="AC23" s="190" t="s">
        <v>252</v>
      </c>
      <c r="AD23" s="544"/>
      <c r="AE23" s="497" t="s">
        <v>232</v>
      </c>
      <c r="AF23" s="544"/>
      <c r="AG23" s="498" t="s">
        <v>256</v>
      </c>
      <c r="AH23" s="544"/>
      <c r="AI23" s="190" t="s">
        <v>232</v>
      </c>
      <c r="AJ23" s="544"/>
      <c r="AK23" s="190" t="s">
        <v>234</v>
      </c>
      <c r="AL23" s="544"/>
      <c r="AM23" s="53"/>
      <c r="AN23" s="54"/>
      <c r="AO23" s="424"/>
      <c r="AP23" s="269"/>
    </row>
    <row r="24" spans="1:42" s="152" customFormat="1" ht="41.25">
      <c r="A24" s="28"/>
      <c r="B24" s="181"/>
      <c r="C24" s="182"/>
      <c r="D24" s="182"/>
      <c r="E24" s="182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92"/>
      <c r="V24" s="335"/>
      <c r="W24" s="292"/>
      <c r="X24" s="292"/>
      <c r="Y24" s="74"/>
      <c r="Z24" s="74"/>
      <c r="AA24" s="183"/>
      <c r="AB24" s="183"/>
      <c r="AC24" s="458" t="s">
        <v>253</v>
      </c>
      <c r="AD24" s="458"/>
      <c r="AE24" s="459" t="s">
        <v>257</v>
      </c>
      <c r="AF24" s="459"/>
      <c r="AG24" s="459" t="s">
        <v>304</v>
      </c>
      <c r="AH24" s="459"/>
      <c r="AI24" s="459" t="s">
        <v>254</v>
      </c>
      <c r="AJ24" s="459"/>
      <c r="AK24" s="459" t="s">
        <v>303</v>
      </c>
      <c r="AL24" s="459"/>
      <c r="AM24" s="74"/>
      <c r="AN24" s="74"/>
      <c r="AO24" s="442"/>
      <c r="AP24" s="270"/>
    </row>
    <row r="25" spans="1:43" s="49" customFormat="1" ht="12.75">
      <c r="A25" s="19"/>
      <c r="B25" s="19" t="s">
        <v>121</v>
      </c>
      <c r="C25" s="254">
        <v>4</v>
      </c>
      <c r="D25" s="254">
        <v>10</v>
      </c>
      <c r="E25" s="254">
        <v>0</v>
      </c>
      <c r="F25" s="245">
        <v>1476</v>
      </c>
      <c r="G25" s="245">
        <v>1404</v>
      </c>
      <c r="H25" s="245">
        <v>0</v>
      </c>
      <c r="I25" s="245">
        <v>1404</v>
      </c>
      <c r="J25" s="245">
        <v>811</v>
      </c>
      <c r="K25" s="245">
        <v>593</v>
      </c>
      <c r="L25" s="245">
        <f>SUM(L26:L34)</f>
        <v>0</v>
      </c>
      <c r="M25" s="245">
        <f>SUM(M26:M44)</f>
        <v>0</v>
      </c>
      <c r="N25" s="245">
        <v>1</v>
      </c>
      <c r="O25" s="245">
        <v>47</v>
      </c>
      <c r="P25" s="245">
        <f aca="true" t="shared" si="0" ref="P25:U25">SUM(P26:P44)</f>
        <v>0</v>
      </c>
      <c r="Q25" s="245">
        <f t="shared" si="0"/>
        <v>0</v>
      </c>
      <c r="R25" s="245">
        <f t="shared" si="0"/>
        <v>0</v>
      </c>
      <c r="S25" s="245">
        <f t="shared" si="0"/>
        <v>0</v>
      </c>
      <c r="T25" s="245">
        <f t="shared" si="0"/>
        <v>0</v>
      </c>
      <c r="U25" s="245">
        <f t="shared" si="0"/>
        <v>0</v>
      </c>
      <c r="V25" s="309">
        <v>24</v>
      </c>
      <c r="W25" s="245">
        <v>594</v>
      </c>
      <c r="X25" s="245"/>
      <c r="Y25" s="245">
        <v>810</v>
      </c>
      <c r="Z25" s="245"/>
      <c r="AA25" s="245">
        <f>SUM(AC26+AC35)</f>
        <v>0</v>
      </c>
      <c r="AB25" s="245"/>
      <c r="AC25" s="245">
        <f>AC2</f>
        <v>0</v>
      </c>
      <c r="AD25" s="245"/>
      <c r="AE25" s="245">
        <f>AE26</f>
        <v>0</v>
      </c>
      <c r="AF25" s="245"/>
      <c r="AG25" s="245">
        <f>AG26</f>
        <v>0</v>
      </c>
      <c r="AH25" s="245"/>
      <c r="AI25" s="245">
        <f>AI26</f>
        <v>0</v>
      </c>
      <c r="AJ25" s="245"/>
      <c r="AK25" s="245">
        <f>AK26</f>
        <v>0</v>
      </c>
      <c r="AL25" s="245"/>
      <c r="AM25" s="111">
        <f>SUM(AM27:AM43)</f>
        <v>0</v>
      </c>
      <c r="AN25" s="112">
        <f>SUM(AN27:AN43)</f>
        <v>0</v>
      </c>
      <c r="AO25" s="464"/>
      <c r="AP25" s="271"/>
      <c r="AQ25" s="150"/>
    </row>
    <row r="26" spans="1:43" s="44" customFormat="1" ht="12.75">
      <c r="A26" s="99"/>
      <c r="B26" s="462" t="s">
        <v>316</v>
      </c>
      <c r="C26" s="221">
        <v>2</v>
      </c>
      <c r="D26" s="221">
        <v>5</v>
      </c>
      <c r="E26" s="221">
        <v>0</v>
      </c>
      <c r="F26" s="224">
        <v>846</v>
      </c>
      <c r="G26" s="224">
        <v>832</v>
      </c>
      <c r="H26" s="224">
        <v>0</v>
      </c>
      <c r="I26" s="224">
        <v>832</v>
      </c>
      <c r="J26" s="224">
        <v>440</v>
      </c>
      <c r="K26" s="224">
        <v>392</v>
      </c>
      <c r="L26" s="224">
        <f>SUM(L27:L43)</f>
        <v>0</v>
      </c>
      <c r="M26" s="224">
        <f>SUM(M27:M44)</f>
        <v>0</v>
      </c>
      <c r="N26" s="224">
        <v>1</v>
      </c>
      <c r="O26" s="224">
        <v>1</v>
      </c>
      <c r="P26" s="224">
        <f aca="true" t="shared" si="1" ref="P26:U26">SUM(P27:P43)</f>
        <v>0</v>
      </c>
      <c r="Q26" s="224">
        <f t="shared" si="1"/>
        <v>0</v>
      </c>
      <c r="R26" s="224">
        <f t="shared" si="1"/>
        <v>0</v>
      </c>
      <c r="S26" s="224">
        <f t="shared" si="1"/>
        <v>0</v>
      </c>
      <c r="T26" s="224">
        <f t="shared" si="1"/>
        <v>0</v>
      </c>
      <c r="U26" s="224">
        <f t="shared" si="1"/>
        <v>0</v>
      </c>
      <c r="V26" s="222">
        <v>12</v>
      </c>
      <c r="W26" s="224">
        <v>376</v>
      </c>
      <c r="X26" s="224"/>
      <c r="Y26" s="224">
        <v>456</v>
      </c>
      <c r="Z26" s="224"/>
      <c r="AA26" s="224">
        <f>SUM(AA27:AA43)</f>
        <v>0</v>
      </c>
      <c r="AB26" s="224"/>
      <c r="AC26" s="224">
        <f>SUM(AC27:AC43)</f>
        <v>0</v>
      </c>
      <c r="AD26" s="224"/>
      <c r="AE26" s="224">
        <f>SUM(AE27:AE43)</f>
        <v>0</v>
      </c>
      <c r="AF26" s="224"/>
      <c r="AG26" s="224">
        <f>SUM(AG27:AG43)</f>
        <v>0</v>
      </c>
      <c r="AH26" s="224"/>
      <c r="AI26" s="224">
        <f>SUM(AI27:AI43)</f>
        <v>0</v>
      </c>
      <c r="AJ26" s="224"/>
      <c r="AK26" s="224">
        <f>SUM(AK27:AK43)</f>
        <v>0</v>
      </c>
      <c r="AL26" s="224"/>
      <c r="AM26" s="115"/>
      <c r="AN26" s="116"/>
      <c r="AO26" s="442"/>
      <c r="AP26" s="272"/>
      <c r="AQ26" s="130"/>
    </row>
    <row r="27" spans="1:43" s="44" customFormat="1" ht="12.75">
      <c r="A27" s="1" t="s">
        <v>317</v>
      </c>
      <c r="B27" s="28" t="s">
        <v>95</v>
      </c>
      <c r="C27" s="340">
        <v>1</v>
      </c>
      <c r="D27" s="340"/>
      <c r="E27" s="340"/>
      <c r="F27" s="212">
        <v>77</v>
      </c>
      <c r="G27" s="212">
        <v>70</v>
      </c>
      <c r="H27" s="212"/>
      <c r="I27" s="212">
        <v>70</v>
      </c>
      <c r="J27" s="4">
        <v>50</v>
      </c>
      <c r="K27" s="16">
        <v>20</v>
      </c>
      <c r="L27" s="16"/>
      <c r="M27" s="71"/>
      <c r="N27" s="310">
        <v>1</v>
      </c>
      <c r="O27" s="310"/>
      <c r="P27" s="318"/>
      <c r="Q27" s="318"/>
      <c r="R27" s="299"/>
      <c r="S27" s="299"/>
      <c r="T27" s="332"/>
      <c r="U27" s="332"/>
      <c r="V27" s="336">
        <v>6</v>
      </c>
      <c r="W27" s="310">
        <v>70</v>
      </c>
      <c r="X27" s="397"/>
      <c r="Y27" s="311">
        <v>0</v>
      </c>
      <c r="Z27" s="311"/>
      <c r="AA27" s="293"/>
      <c r="AB27" s="293"/>
      <c r="AC27" s="293"/>
      <c r="AD27" s="318"/>
      <c r="AE27" s="299"/>
      <c r="AF27" s="414"/>
      <c r="AG27" s="298"/>
      <c r="AH27" s="298"/>
      <c r="AI27" s="321"/>
      <c r="AJ27" s="321"/>
      <c r="AK27" s="321"/>
      <c r="AL27" s="321"/>
      <c r="AM27" s="55"/>
      <c r="AN27" s="56"/>
      <c r="AO27" s="437"/>
      <c r="AP27" s="272"/>
      <c r="AQ27" s="130"/>
    </row>
    <row r="28" spans="1:43" s="43" customFormat="1" ht="12.75">
      <c r="A28" s="1" t="s">
        <v>318</v>
      </c>
      <c r="B28" s="28" t="s">
        <v>96</v>
      </c>
      <c r="C28" s="340"/>
      <c r="D28" s="340">
        <v>2</v>
      </c>
      <c r="E28" s="340"/>
      <c r="F28" s="212">
        <v>114</v>
      </c>
      <c r="G28" s="212">
        <v>114</v>
      </c>
      <c r="H28" s="212"/>
      <c r="I28" s="212">
        <v>114</v>
      </c>
      <c r="J28" s="4">
        <v>104</v>
      </c>
      <c r="K28" s="16">
        <v>10</v>
      </c>
      <c r="L28" s="4"/>
      <c r="M28" s="4"/>
      <c r="N28" s="202"/>
      <c r="O28" s="202"/>
      <c r="P28" s="293"/>
      <c r="Q28" s="293"/>
      <c r="R28" s="297"/>
      <c r="S28" s="297"/>
      <c r="T28" s="321"/>
      <c r="U28" s="321"/>
      <c r="V28" s="337"/>
      <c r="W28" s="202">
        <v>48</v>
      </c>
      <c r="X28" s="202"/>
      <c r="Y28" s="202">
        <v>66</v>
      </c>
      <c r="Z28" s="202"/>
      <c r="AA28" s="293"/>
      <c r="AB28" s="293"/>
      <c r="AC28" s="293"/>
      <c r="AD28" s="293"/>
      <c r="AE28" s="297"/>
      <c r="AF28" s="297"/>
      <c r="AG28" s="297"/>
      <c r="AH28" s="297"/>
      <c r="AI28" s="321"/>
      <c r="AJ28" s="321"/>
      <c r="AK28" s="321"/>
      <c r="AL28" s="321"/>
      <c r="AM28" s="58"/>
      <c r="AN28" s="59"/>
      <c r="AO28" s="439"/>
      <c r="AP28" s="272"/>
      <c r="AQ28" s="110"/>
    </row>
    <row r="29" spans="1:43" s="43" customFormat="1" ht="12.75">
      <c r="A29" s="1" t="s">
        <v>319</v>
      </c>
      <c r="B29" s="28" t="s">
        <v>0</v>
      </c>
      <c r="C29" s="340"/>
      <c r="D29" s="340">
        <v>2</v>
      </c>
      <c r="E29" s="340"/>
      <c r="F29" s="212">
        <v>114</v>
      </c>
      <c r="G29" s="212">
        <v>114</v>
      </c>
      <c r="H29" s="212"/>
      <c r="I29" s="212">
        <v>114</v>
      </c>
      <c r="J29" s="4">
        <f>SUM(W29:AL29)-K29</f>
        <v>0</v>
      </c>
      <c r="K29" s="16">
        <v>114</v>
      </c>
      <c r="L29" s="4"/>
      <c r="M29" s="4"/>
      <c r="N29" s="202"/>
      <c r="O29" s="202"/>
      <c r="P29" s="293"/>
      <c r="Q29" s="293"/>
      <c r="R29" s="297"/>
      <c r="S29" s="297"/>
      <c r="T29" s="321"/>
      <c r="U29" s="321"/>
      <c r="V29" s="337"/>
      <c r="W29" s="202">
        <v>48</v>
      </c>
      <c r="X29" s="202"/>
      <c r="Y29" s="202">
        <v>66</v>
      </c>
      <c r="Z29" s="202"/>
      <c r="AA29" s="293"/>
      <c r="AB29" s="293"/>
      <c r="AC29" s="293"/>
      <c r="AD29" s="293"/>
      <c r="AE29" s="297"/>
      <c r="AF29" s="297"/>
      <c r="AG29" s="297"/>
      <c r="AH29" s="297"/>
      <c r="AI29" s="321"/>
      <c r="AJ29" s="321"/>
      <c r="AK29" s="321"/>
      <c r="AL29" s="321"/>
      <c r="AM29" s="58"/>
      <c r="AN29" s="59"/>
      <c r="AO29" s="422"/>
      <c r="AP29" s="272"/>
      <c r="AQ29" s="110"/>
    </row>
    <row r="30" spans="1:43" s="43" customFormat="1" ht="12.75">
      <c r="A30" s="1" t="s">
        <v>320</v>
      </c>
      <c r="B30" s="28" t="s">
        <v>139</v>
      </c>
      <c r="C30" s="340">
        <v>2</v>
      </c>
      <c r="D30" s="340"/>
      <c r="E30" s="340"/>
      <c r="F30" s="212">
        <v>241</v>
      </c>
      <c r="G30" s="212">
        <v>234</v>
      </c>
      <c r="H30" s="212"/>
      <c r="I30" s="212">
        <v>234</v>
      </c>
      <c r="J30" s="4">
        <v>100</v>
      </c>
      <c r="K30" s="16">
        <v>134</v>
      </c>
      <c r="L30" s="4"/>
      <c r="M30" s="4"/>
      <c r="N30" s="202"/>
      <c r="O30" s="202">
        <v>1</v>
      </c>
      <c r="P30" s="293"/>
      <c r="Q30" s="293"/>
      <c r="R30" s="297"/>
      <c r="S30" s="297"/>
      <c r="T30" s="321"/>
      <c r="U30" s="321"/>
      <c r="V30" s="337">
        <v>6</v>
      </c>
      <c r="W30" s="202">
        <v>94</v>
      </c>
      <c r="X30" s="202"/>
      <c r="Y30" s="202">
        <v>140</v>
      </c>
      <c r="Z30" s="202"/>
      <c r="AA30" s="293"/>
      <c r="AB30" s="293"/>
      <c r="AC30" s="293"/>
      <c r="AD30" s="293"/>
      <c r="AE30" s="297"/>
      <c r="AF30" s="297"/>
      <c r="AG30" s="297"/>
      <c r="AH30" s="297"/>
      <c r="AI30" s="321"/>
      <c r="AJ30" s="321"/>
      <c r="AK30" s="321"/>
      <c r="AL30" s="321"/>
      <c r="AM30" s="58"/>
      <c r="AN30" s="59"/>
      <c r="AO30" s="422"/>
      <c r="AP30" s="272"/>
      <c r="AQ30" s="110"/>
    </row>
    <row r="31" spans="1:43" s="43" customFormat="1" ht="12.75">
      <c r="A31" s="1" t="s">
        <v>321</v>
      </c>
      <c r="B31" s="28" t="s">
        <v>1</v>
      </c>
      <c r="C31" s="340"/>
      <c r="D31" s="340">
        <v>2</v>
      </c>
      <c r="E31" s="340"/>
      <c r="F31" s="212">
        <v>116</v>
      </c>
      <c r="G31" s="212">
        <v>116</v>
      </c>
      <c r="H31" s="212"/>
      <c r="I31" s="212">
        <v>116</v>
      </c>
      <c r="J31" s="4">
        <v>84</v>
      </c>
      <c r="K31" s="16">
        <v>32</v>
      </c>
      <c r="L31" s="4"/>
      <c r="M31" s="4"/>
      <c r="N31" s="202"/>
      <c r="O31" s="202"/>
      <c r="P31" s="293"/>
      <c r="Q31" s="293"/>
      <c r="R31" s="297"/>
      <c r="S31" s="297"/>
      <c r="T31" s="321"/>
      <c r="U31" s="321"/>
      <c r="V31" s="337"/>
      <c r="W31" s="202">
        <v>48</v>
      </c>
      <c r="X31" s="202"/>
      <c r="Y31" s="202">
        <v>68</v>
      </c>
      <c r="Z31" s="202"/>
      <c r="AA31" s="293"/>
      <c r="AB31" s="293"/>
      <c r="AC31" s="293"/>
      <c r="AD31" s="293"/>
      <c r="AE31" s="297"/>
      <c r="AF31" s="297"/>
      <c r="AG31" s="297"/>
      <c r="AH31" s="297"/>
      <c r="AI31" s="321"/>
      <c r="AJ31" s="321"/>
      <c r="AK31" s="321"/>
      <c r="AL31" s="321"/>
      <c r="AM31" s="58"/>
      <c r="AN31" s="59"/>
      <c r="AO31" s="422"/>
      <c r="AP31" s="272"/>
      <c r="AQ31" s="110"/>
    </row>
    <row r="32" spans="1:43" s="64" customFormat="1" ht="12.75">
      <c r="A32" s="1" t="s">
        <v>322</v>
      </c>
      <c r="B32" s="28" t="s">
        <v>2</v>
      </c>
      <c r="C32" s="340"/>
      <c r="D32" s="340">
        <v>2</v>
      </c>
      <c r="E32" s="340">
        <v>1</v>
      </c>
      <c r="F32" s="212">
        <v>78</v>
      </c>
      <c r="G32" s="212">
        <v>78</v>
      </c>
      <c r="H32" s="212"/>
      <c r="I32" s="212">
        <v>78</v>
      </c>
      <c r="J32" s="212">
        <v>10</v>
      </c>
      <c r="K32" s="212">
        <v>68</v>
      </c>
      <c r="L32" s="75"/>
      <c r="M32" s="75"/>
      <c r="N32" s="317"/>
      <c r="O32" s="317"/>
      <c r="P32" s="294"/>
      <c r="Q32" s="294"/>
      <c r="R32" s="312"/>
      <c r="S32" s="312"/>
      <c r="T32" s="322"/>
      <c r="U32" s="322"/>
      <c r="V32" s="337"/>
      <c r="W32" s="202">
        <v>32</v>
      </c>
      <c r="X32" s="202"/>
      <c r="Y32" s="202">
        <v>46</v>
      </c>
      <c r="Z32" s="202"/>
      <c r="AA32" s="294"/>
      <c r="AB32" s="294"/>
      <c r="AC32" s="294"/>
      <c r="AD32" s="294"/>
      <c r="AE32" s="312"/>
      <c r="AF32" s="312"/>
      <c r="AG32" s="312"/>
      <c r="AH32" s="312"/>
      <c r="AI32" s="322"/>
      <c r="AJ32" s="322"/>
      <c r="AK32" s="322"/>
      <c r="AL32" s="322"/>
      <c r="AM32" s="76"/>
      <c r="AN32" s="77"/>
      <c r="AO32" s="425"/>
      <c r="AP32" s="273"/>
      <c r="AQ32" s="31"/>
    </row>
    <row r="33" spans="1:43" s="43" customFormat="1" ht="12.75">
      <c r="A33" s="1" t="s">
        <v>323</v>
      </c>
      <c r="B33" s="28" t="s">
        <v>315</v>
      </c>
      <c r="C33" s="340"/>
      <c r="D33" s="340">
        <v>2</v>
      </c>
      <c r="E33" s="340"/>
      <c r="F33" s="212">
        <v>70</v>
      </c>
      <c r="G33" s="212">
        <v>70</v>
      </c>
      <c r="H33" s="212"/>
      <c r="I33" s="212">
        <v>70</v>
      </c>
      <c r="J33" s="4">
        <v>60</v>
      </c>
      <c r="K33" s="16">
        <v>10</v>
      </c>
      <c r="L33" s="4"/>
      <c r="M33" s="4"/>
      <c r="N33" s="202"/>
      <c r="O33" s="202"/>
      <c r="P33" s="293"/>
      <c r="Q33" s="293"/>
      <c r="R33" s="297"/>
      <c r="S33" s="297"/>
      <c r="T33" s="321"/>
      <c r="U33" s="321"/>
      <c r="V33" s="337"/>
      <c r="W33" s="202">
        <v>0</v>
      </c>
      <c r="X33" s="202"/>
      <c r="Y33" s="202">
        <v>70</v>
      </c>
      <c r="Z33" s="202"/>
      <c r="AA33" s="293"/>
      <c r="AB33" s="293"/>
      <c r="AC33" s="293"/>
      <c r="AD33" s="293"/>
      <c r="AE33" s="297"/>
      <c r="AF33" s="297"/>
      <c r="AG33" s="297"/>
      <c r="AH33" s="297"/>
      <c r="AI33" s="321"/>
      <c r="AJ33" s="321"/>
      <c r="AK33" s="321"/>
      <c r="AL33" s="321"/>
      <c r="AM33" s="58"/>
      <c r="AN33" s="59"/>
      <c r="AO33" s="422"/>
      <c r="AP33" s="272"/>
      <c r="AQ33" s="110"/>
    </row>
    <row r="34" spans="1:43" s="43" customFormat="1" ht="12.75">
      <c r="A34" s="1" t="s">
        <v>324</v>
      </c>
      <c r="B34" s="28" t="s">
        <v>99</v>
      </c>
      <c r="C34" s="340"/>
      <c r="D34" s="340">
        <v>1</v>
      </c>
      <c r="E34" s="340"/>
      <c r="F34" s="212">
        <v>36</v>
      </c>
      <c r="G34" s="212">
        <v>36</v>
      </c>
      <c r="H34" s="212"/>
      <c r="I34" s="212">
        <v>36</v>
      </c>
      <c r="J34" s="212">
        <v>32</v>
      </c>
      <c r="K34" s="212">
        <v>4</v>
      </c>
      <c r="L34" s="4"/>
      <c r="M34" s="4"/>
      <c r="N34" s="202"/>
      <c r="O34" s="202"/>
      <c r="P34" s="293"/>
      <c r="Q34" s="293"/>
      <c r="R34" s="297"/>
      <c r="S34" s="297"/>
      <c r="T34" s="321"/>
      <c r="U34" s="321"/>
      <c r="V34" s="337"/>
      <c r="W34" s="202">
        <v>36</v>
      </c>
      <c r="X34" s="202"/>
      <c r="Y34" s="202">
        <v>0</v>
      </c>
      <c r="Z34" s="202"/>
      <c r="AA34" s="293"/>
      <c r="AB34" s="293"/>
      <c r="AC34" s="293"/>
      <c r="AD34" s="293"/>
      <c r="AE34" s="297"/>
      <c r="AF34" s="297"/>
      <c r="AG34" s="297"/>
      <c r="AH34" s="297"/>
      <c r="AI34" s="321"/>
      <c r="AJ34" s="321"/>
      <c r="AK34" s="321"/>
      <c r="AL34" s="321"/>
      <c r="AM34" s="58"/>
      <c r="AN34" s="59"/>
      <c r="AO34" s="422"/>
      <c r="AP34" s="272"/>
      <c r="AQ34" s="110"/>
    </row>
    <row r="35" spans="1:43" s="43" customFormat="1" ht="21">
      <c r="A35" s="1"/>
      <c r="B35" s="462" t="s">
        <v>329</v>
      </c>
      <c r="C35" s="221">
        <v>2</v>
      </c>
      <c r="D35" s="221">
        <v>2</v>
      </c>
      <c r="E35" s="221">
        <v>0</v>
      </c>
      <c r="F35" s="224">
        <v>436</v>
      </c>
      <c r="G35" s="224">
        <v>422</v>
      </c>
      <c r="H35" s="224">
        <v>0</v>
      </c>
      <c r="I35" s="224">
        <v>422</v>
      </c>
      <c r="J35" s="224">
        <v>267</v>
      </c>
      <c r="K35" s="224">
        <v>155</v>
      </c>
      <c r="L35" s="224">
        <v>0</v>
      </c>
      <c r="M35" s="224">
        <v>0</v>
      </c>
      <c r="N35" s="224">
        <v>0</v>
      </c>
      <c r="O35" s="224">
        <v>2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2">
        <v>12</v>
      </c>
      <c r="W35" s="224">
        <v>124</v>
      </c>
      <c r="X35" s="224"/>
      <c r="Y35" s="224">
        <v>298</v>
      </c>
      <c r="Z35" s="224"/>
      <c r="AA35" s="224">
        <v>0</v>
      </c>
      <c r="AB35" s="224"/>
      <c r="AC35" s="224">
        <v>0</v>
      </c>
      <c r="AD35" s="224"/>
      <c r="AE35" s="224">
        <v>0</v>
      </c>
      <c r="AF35" s="224"/>
      <c r="AG35" s="224">
        <v>0</v>
      </c>
      <c r="AH35" s="224"/>
      <c r="AI35" s="224">
        <v>0</v>
      </c>
      <c r="AJ35" s="224"/>
      <c r="AK35" s="224">
        <v>0</v>
      </c>
      <c r="AL35" s="224"/>
      <c r="AM35" s="58"/>
      <c r="AN35" s="59"/>
      <c r="AO35" s="422"/>
      <c r="AP35" s="272"/>
      <c r="AQ35" s="110"/>
    </row>
    <row r="36" spans="1:43" s="43" customFormat="1" ht="12.75">
      <c r="A36" s="1" t="s">
        <v>325</v>
      </c>
      <c r="B36" s="217" t="s">
        <v>306</v>
      </c>
      <c r="C36" s="346"/>
      <c r="D36" s="346">
        <v>2</v>
      </c>
      <c r="E36" s="340"/>
      <c r="F36" s="212">
        <v>40</v>
      </c>
      <c r="G36" s="212">
        <v>40</v>
      </c>
      <c r="H36" s="212"/>
      <c r="I36" s="212">
        <v>40</v>
      </c>
      <c r="J36" s="212">
        <v>17</v>
      </c>
      <c r="K36" s="212">
        <v>23</v>
      </c>
      <c r="L36" s="218"/>
      <c r="M36" s="218"/>
      <c r="N36" s="329"/>
      <c r="O36" s="329"/>
      <c r="P36" s="296"/>
      <c r="Q36" s="296"/>
      <c r="R36" s="297"/>
      <c r="S36" s="297"/>
      <c r="T36" s="321"/>
      <c r="U36" s="321"/>
      <c r="V36" s="337"/>
      <c r="W36" s="202">
        <v>0</v>
      </c>
      <c r="X36" s="329"/>
      <c r="Y36" s="202">
        <v>40</v>
      </c>
      <c r="Z36" s="329"/>
      <c r="AA36" s="463"/>
      <c r="AB36" s="463"/>
      <c r="AC36" s="463"/>
      <c r="AD36" s="463"/>
      <c r="AE36" s="297"/>
      <c r="AF36" s="297"/>
      <c r="AG36" s="297"/>
      <c r="AH36" s="297"/>
      <c r="AI36" s="321"/>
      <c r="AJ36" s="321"/>
      <c r="AK36" s="321"/>
      <c r="AL36" s="321"/>
      <c r="AM36" s="58"/>
      <c r="AN36" s="59"/>
      <c r="AO36" s="422"/>
      <c r="AP36" s="272"/>
      <c r="AQ36" s="110"/>
    </row>
    <row r="37" spans="1:43" s="43" customFormat="1" ht="12.75">
      <c r="A37" s="1" t="s">
        <v>326</v>
      </c>
      <c r="B37" s="28" t="s">
        <v>4</v>
      </c>
      <c r="C37" s="340">
        <v>2</v>
      </c>
      <c r="D37" s="340"/>
      <c r="E37" s="340"/>
      <c r="F37" s="16">
        <v>143</v>
      </c>
      <c r="G37" s="16">
        <v>136</v>
      </c>
      <c r="H37" s="16"/>
      <c r="I37" s="16">
        <v>136</v>
      </c>
      <c r="J37" s="212">
        <v>50</v>
      </c>
      <c r="K37" s="212">
        <v>86</v>
      </c>
      <c r="L37" s="4"/>
      <c r="M37" s="4"/>
      <c r="N37" s="202"/>
      <c r="O37" s="202">
        <v>1</v>
      </c>
      <c r="P37" s="293"/>
      <c r="Q37" s="293"/>
      <c r="R37" s="297"/>
      <c r="S37" s="297"/>
      <c r="T37" s="321"/>
      <c r="U37" s="321"/>
      <c r="V37" s="337">
        <v>6</v>
      </c>
      <c r="W37" s="202">
        <v>46</v>
      </c>
      <c r="X37" s="202"/>
      <c r="Y37" s="202">
        <v>90</v>
      </c>
      <c r="Z37" s="202"/>
      <c r="AA37" s="293"/>
      <c r="AB37" s="293"/>
      <c r="AC37" s="293"/>
      <c r="AD37" s="293"/>
      <c r="AE37" s="297"/>
      <c r="AF37" s="297"/>
      <c r="AG37" s="297"/>
      <c r="AH37" s="297"/>
      <c r="AI37" s="321"/>
      <c r="AJ37" s="321"/>
      <c r="AK37" s="321"/>
      <c r="AL37" s="321"/>
      <c r="AM37" s="120"/>
      <c r="AN37" s="94"/>
      <c r="AO37" s="426"/>
      <c r="AP37" s="272"/>
      <c r="AQ37" s="110"/>
    </row>
    <row r="38" spans="1:43" s="43" customFormat="1" ht="12.75">
      <c r="A38" s="1" t="s">
        <v>327</v>
      </c>
      <c r="B38" s="28" t="s">
        <v>3</v>
      </c>
      <c r="C38" s="340">
        <v>2</v>
      </c>
      <c r="D38" s="340"/>
      <c r="E38" s="340"/>
      <c r="F38" s="16">
        <v>147</v>
      </c>
      <c r="G38" s="16">
        <v>140</v>
      </c>
      <c r="H38" s="16"/>
      <c r="I38" s="16">
        <v>140</v>
      </c>
      <c r="J38" s="212">
        <v>94</v>
      </c>
      <c r="K38" s="212">
        <v>46</v>
      </c>
      <c r="L38" s="4"/>
      <c r="M38" s="4"/>
      <c r="N38" s="202"/>
      <c r="O38" s="202">
        <v>1</v>
      </c>
      <c r="P38" s="293"/>
      <c r="Q38" s="293"/>
      <c r="R38" s="297"/>
      <c r="S38" s="297"/>
      <c r="T38" s="321"/>
      <c r="U38" s="321"/>
      <c r="V38" s="337">
        <v>6</v>
      </c>
      <c r="W38" s="202">
        <v>46</v>
      </c>
      <c r="X38" s="202"/>
      <c r="Y38" s="202">
        <v>94</v>
      </c>
      <c r="Z38" s="202"/>
      <c r="AA38" s="293"/>
      <c r="AB38" s="293"/>
      <c r="AC38" s="293"/>
      <c r="AD38" s="293"/>
      <c r="AE38" s="297"/>
      <c r="AF38" s="297"/>
      <c r="AG38" s="297"/>
      <c r="AH38" s="297"/>
      <c r="AI38" s="321"/>
      <c r="AJ38" s="321"/>
      <c r="AK38" s="321"/>
      <c r="AL38" s="321"/>
      <c r="AM38" s="120"/>
      <c r="AN38" s="94"/>
      <c r="AO38" s="426"/>
      <c r="AP38" s="272"/>
      <c r="AQ38" s="110"/>
    </row>
    <row r="39" spans="1:43" s="43" customFormat="1" ht="12.75">
      <c r="A39" s="1" t="s">
        <v>328</v>
      </c>
      <c r="B39" s="28" t="s">
        <v>334</v>
      </c>
      <c r="C39" s="340"/>
      <c r="D39" s="340">
        <v>2</v>
      </c>
      <c r="E39" s="340"/>
      <c r="F39" s="16">
        <v>106</v>
      </c>
      <c r="G39" s="16">
        <v>106</v>
      </c>
      <c r="H39" s="16"/>
      <c r="I39" s="16">
        <v>106</v>
      </c>
      <c r="J39" s="212">
        <v>106</v>
      </c>
      <c r="K39" s="212">
        <v>0</v>
      </c>
      <c r="L39" s="4"/>
      <c r="M39" s="4"/>
      <c r="N39" s="202"/>
      <c r="O39" s="202"/>
      <c r="P39" s="293"/>
      <c r="Q39" s="293"/>
      <c r="R39" s="297"/>
      <c r="S39" s="297"/>
      <c r="T39" s="321"/>
      <c r="U39" s="321"/>
      <c r="V39" s="337"/>
      <c r="W39" s="202">
        <v>32</v>
      </c>
      <c r="X39" s="202"/>
      <c r="Y39" s="202">
        <v>74</v>
      </c>
      <c r="Z39" s="202"/>
      <c r="AA39" s="293"/>
      <c r="AB39" s="293"/>
      <c r="AC39" s="293"/>
      <c r="AD39" s="293"/>
      <c r="AE39" s="297"/>
      <c r="AF39" s="297"/>
      <c r="AG39" s="297"/>
      <c r="AH39" s="297"/>
      <c r="AI39" s="321"/>
      <c r="AJ39" s="321"/>
      <c r="AK39" s="321"/>
      <c r="AL39" s="321"/>
      <c r="AM39" s="58"/>
      <c r="AN39" s="59"/>
      <c r="AO39" s="422"/>
      <c r="AP39" s="272"/>
      <c r="AQ39" s="110"/>
    </row>
    <row r="40" spans="1:43" s="43" customFormat="1" ht="12.75">
      <c r="A40" s="1"/>
      <c r="B40" s="462" t="s">
        <v>330</v>
      </c>
      <c r="C40" s="221">
        <v>0</v>
      </c>
      <c r="D40" s="221">
        <v>3</v>
      </c>
      <c r="E40" s="221">
        <v>0</v>
      </c>
      <c r="F40" s="224">
        <v>150</v>
      </c>
      <c r="G40" s="224">
        <v>150</v>
      </c>
      <c r="H40" s="224">
        <v>0</v>
      </c>
      <c r="I40" s="224">
        <v>150</v>
      </c>
      <c r="J40" s="224">
        <v>104</v>
      </c>
      <c r="K40" s="224">
        <v>46</v>
      </c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222"/>
      <c r="W40" s="224">
        <v>94</v>
      </c>
      <c r="X40" s="224"/>
      <c r="Y40" s="224">
        <v>56</v>
      </c>
      <c r="Z40" s="224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58"/>
      <c r="AN40" s="59"/>
      <c r="AO40" s="422"/>
      <c r="AP40" s="272"/>
      <c r="AQ40" s="110"/>
    </row>
    <row r="41" spans="1:43" s="43" customFormat="1" ht="12.75">
      <c r="A41" s="1" t="s">
        <v>331</v>
      </c>
      <c r="B41" s="28" t="s">
        <v>307</v>
      </c>
      <c r="C41" s="340"/>
      <c r="D41" s="340">
        <v>2</v>
      </c>
      <c r="E41" s="340"/>
      <c r="F41" s="16">
        <v>78</v>
      </c>
      <c r="G41" s="16">
        <v>78</v>
      </c>
      <c r="H41" s="460"/>
      <c r="I41" s="16">
        <v>78</v>
      </c>
      <c r="J41" s="4">
        <v>52</v>
      </c>
      <c r="K41" s="16">
        <v>26</v>
      </c>
      <c r="L41" s="4"/>
      <c r="M41" s="4"/>
      <c r="N41" s="202"/>
      <c r="O41" s="202"/>
      <c r="P41" s="293"/>
      <c r="Q41" s="293"/>
      <c r="R41" s="297"/>
      <c r="S41" s="297"/>
      <c r="T41" s="321"/>
      <c r="U41" s="321"/>
      <c r="V41" s="337"/>
      <c r="W41" s="202">
        <v>22</v>
      </c>
      <c r="X41" s="202"/>
      <c r="Y41" s="202">
        <v>56</v>
      </c>
      <c r="Z41" s="202"/>
      <c r="AA41" s="293"/>
      <c r="AB41" s="293"/>
      <c r="AC41" s="293"/>
      <c r="AD41" s="293"/>
      <c r="AE41" s="297"/>
      <c r="AF41" s="297"/>
      <c r="AG41" s="297"/>
      <c r="AH41" s="297"/>
      <c r="AI41" s="321"/>
      <c r="AJ41" s="321"/>
      <c r="AK41" s="321"/>
      <c r="AL41" s="321"/>
      <c r="AM41" s="65"/>
      <c r="AN41" s="66"/>
      <c r="AO41" s="427"/>
      <c r="AP41" s="272"/>
      <c r="AQ41" s="110"/>
    </row>
    <row r="42" spans="1:43" s="43" customFormat="1" ht="12.75">
      <c r="A42" s="1" t="s">
        <v>332</v>
      </c>
      <c r="B42" s="28" t="s">
        <v>308</v>
      </c>
      <c r="C42" s="340"/>
      <c r="D42" s="340">
        <v>1</v>
      </c>
      <c r="E42" s="340"/>
      <c r="F42" s="16">
        <v>36</v>
      </c>
      <c r="G42" s="16">
        <v>36</v>
      </c>
      <c r="H42" s="460"/>
      <c r="I42" s="16">
        <v>36</v>
      </c>
      <c r="J42" s="4">
        <v>26</v>
      </c>
      <c r="K42" s="16">
        <v>10</v>
      </c>
      <c r="L42" s="4"/>
      <c r="M42" s="4"/>
      <c r="N42" s="202"/>
      <c r="O42" s="202"/>
      <c r="P42" s="293"/>
      <c r="Q42" s="293"/>
      <c r="R42" s="297"/>
      <c r="S42" s="297"/>
      <c r="T42" s="321"/>
      <c r="U42" s="321"/>
      <c r="V42" s="337"/>
      <c r="W42" s="202">
        <v>36</v>
      </c>
      <c r="X42" s="202"/>
      <c r="Y42" s="202">
        <v>0</v>
      </c>
      <c r="Z42" s="202"/>
      <c r="AA42" s="293"/>
      <c r="AB42" s="293"/>
      <c r="AC42" s="293"/>
      <c r="AD42" s="293"/>
      <c r="AE42" s="297"/>
      <c r="AF42" s="297"/>
      <c r="AG42" s="297"/>
      <c r="AH42" s="297"/>
      <c r="AI42" s="321"/>
      <c r="AJ42" s="321"/>
      <c r="AK42" s="321"/>
      <c r="AL42" s="321"/>
      <c r="AM42" s="65"/>
      <c r="AN42" s="66"/>
      <c r="AO42" s="427"/>
      <c r="AP42" s="272"/>
      <c r="AQ42" s="110"/>
    </row>
    <row r="43" spans="1:43" s="43" customFormat="1" ht="12.75">
      <c r="A43" s="1" t="s">
        <v>333</v>
      </c>
      <c r="B43" s="28" t="s">
        <v>309</v>
      </c>
      <c r="C43" s="340"/>
      <c r="D43" s="340">
        <v>1</v>
      </c>
      <c r="E43" s="340"/>
      <c r="F43" s="16">
        <v>36</v>
      </c>
      <c r="G43" s="16">
        <v>36</v>
      </c>
      <c r="H43" s="460"/>
      <c r="I43" s="16">
        <v>36</v>
      </c>
      <c r="J43" s="4">
        <v>26</v>
      </c>
      <c r="K43" s="16">
        <v>10</v>
      </c>
      <c r="L43" s="4"/>
      <c r="M43" s="4"/>
      <c r="N43" s="202"/>
      <c r="O43" s="202"/>
      <c r="P43" s="293"/>
      <c r="Q43" s="293"/>
      <c r="R43" s="297"/>
      <c r="S43" s="297"/>
      <c r="T43" s="321"/>
      <c r="U43" s="321"/>
      <c r="V43" s="337"/>
      <c r="W43" s="202">
        <v>36</v>
      </c>
      <c r="X43" s="202"/>
      <c r="Y43" s="202">
        <v>0</v>
      </c>
      <c r="Z43" s="202"/>
      <c r="AA43" s="293"/>
      <c r="AB43" s="293"/>
      <c r="AC43" s="293"/>
      <c r="AD43" s="293"/>
      <c r="AE43" s="297"/>
      <c r="AF43" s="297"/>
      <c r="AG43" s="297"/>
      <c r="AH43" s="297"/>
      <c r="AI43" s="321"/>
      <c r="AJ43" s="321"/>
      <c r="AK43" s="321"/>
      <c r="AL43" s="321"/>
      <c r="AM43" s="65"/>
      <c r="AN43" s="66"/>
      <c r="AO43" s="427"/>
      <c r="AP43" s="272"/>
      <c r="AQ43" s="110"/>
    </row>
    <row r="44" spans="1:50" s="43" customFormat="1" ht="12.75">
      <c r="A44" s="1"/>
      <c r="B44" s="462" t="s">
        <v>310</v>
      </c>
      <c r="C44" s="465"/>
      <c r="D44" s="465"/>
      <c r="E44" s="465"/>
      <c r="F44" s="329">
        <v>44</v>
      </c>
      <c r="G44" s="329"/>
      <c r="H44" s="329"/>
      <c r="I44" s="329"/>
      <c r="J44" s="329"/>
      <c r="K44" s="329"/>
      <c r="L44" s="329"/>
      <c r="M44" s="329"/>
      <c r="N44" s="329"/>
      <c r="O44" s="329">
        <v>44</v>
      </c>
      <c r="P44" s="329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1"/>
      <c r="AN44" s="66"/>
      <c r="AO44" s="427"/>
      <c r="AP44" s="272"/>
      <c r="AQ44" s="272"/>
      <c r="AR44" s="200"/>
      <c r="AS44" s="200"/>
      <c r="AT44" s="200"/>
      <c r="AU44" s="200"/>
      <c r="AV44" s="200"/>
      <c r="AW44" s="200"/>
      <c r="AX44" s="200"/>
    </row>
    <row r="45" spans="1:50" s="20" customFormat="1" ht="23.25" customHeight="1">
      <c r="A45" s="226" t="s">
        <v>5</v>
      </c>
      <c r="B45" s="211" t="s">
        <v>90</v>
      </c>
      <c r="C45" s="254">
        <v>0</v>
      </c>
      <c r="D45" s="254">
        <v>3</v>
      </c>
      <c r="E45" s="254">
        <v>1</v>
      </c>
      <c r="F45" s="245">
        <f aca="true" t="shared" si="2" ref="F45:K45">SUM(F46:F50)</f>
        <v>468</v>
      </c>
      <c r="G45" s="245">
        <v>468</v>
      </c>
      <c r="H45" s="245">
        <f t="shared" si="2"/>
        <v>64</v>
      </c>
      <c r="I45" s="245">
        <f t="shared" si="2"/>
        <v>404</v>
      </c>
      <c r="J45" s="245">
        <f t="shared" si="2"/>
        <v>56</v>
      </c>
      <c r="K45" s="245">
        <f t="shared" si="2"/>
        <v>348</v>
      </c>
      <c r="L45" s="245">
        <f aca="true" t="shared" si="3" ref="L45:W45">SUM(L46:L50)</f>
        <v>0</v>
      </c>
      <c r="M45" s="245">
        <f t="shared" si="3"/>
        <v>0</v>
      </c>
      <c r="N45" s="245">
        <f t="shared" si="3"/>
        <v>0</v>
      </c>
      <c r="O45" s="245">
        <f t="shared" si="3"/>
        <v>0</v>
      </c>
      <c r="P45" s="245">
        <f t="shared" si="3"/>
        <v>0</v>
      </c>
      <c r="Q45" s="245">
        <f t="shared" si="3"/>
        <v>0</v>
      </c>
      <c r="R45" s="245">
        <f t="shared" si="3"/>
        <v>0</v>
      </c>
      <c r="S45" s="245">
        <f t="shared" si="3"/>
        <v>0</v>
      </c>
      <c r="T45" s="245">
        <f t="shared" si="3"/>
        <v>0</v>
      </c>
      <c r="U45" s="245">
        <f t="shared" si="3"/>
        <v>0</v>
      </c>
      <c r="V45" s="245">
        <f t="shared" si="3"/>
        <v>0</v>
      </c>
      <c r="W45" s="245">
        <f t="shared" si="3"/>
        <v>0</v>
      </c>
      <c r="X45" s="245"/>
      <c r="Y45" s="245">
        <f>SUM(Y46:Y50)</f>
        <v>0</v>
      </c>
      <c r="Z45" s="245"/>
      <c r="AA45" s="245">
        <v>112</v>
      </c>
      <c r="AB45" s="309">
        <v>10</v>
      </c>
      <c r="AC45" s="245">
        <v>128</v>
      </c>
      <c r="AD45" s="309">
        <v>10</v>
      </c>
      <c r="AE45" s="245">
        <v>34</v>
      </c>
      <c r="AF45" s="309">
        <v>10</v>
      </c>
      <c r="AG45" s="245">
        <v>34</v>
      </c>
      <c r="AH45" s="309">
        <v>10</v>
      </c>
      <c r="AI45" s="245">
        <v>66</v>
      </c>
      <c r="AJ45" s="309">
        <v>16</v>
      </c>
      <c r="AK45" s="245">
        <v>30</v>
      </c>
      <c r="AL45" s="309">
        <v>8</v>
      </c>
      <c r="AM45" s="257">
        <f>SUM(AM46:AM50)</f>
        <v>0</v>
      </c>
      <c r="AN45" s="258">
        <f>SUM(AN46:AN50)</f>
        <v>0</v>
      </c>
      <c r="AO45" s="437"/>
      <c r="AP45" s="272"/>
      <c r="AQ45" s="272"/>
      <c r="AR45" s="313"/>
      <c r="AS45" s="313"/>
      <c r="AT45" s="313"/>
      <c r="AU45" s="313"/>
      <c r="AV45" s="313"/>
      <c r="AW45" s="313"/>
      <c r="AX45" s="313"/>
    </row>
    <row r="46" spans="1:50" ht="12.75">
      <c r="A46" s="1" t="s">
        <v>6</v>
      </c>
      <c r="B46" s="28" t="s">
        <v>7</v>
      </c>
      <c r="C46" s="340"/>
      <c r="D46" s="340">
        <v>4</v>
      </c>
      <c r="E46" s="340"/>
      <c r="F46" s="16">
        <v>36</v>
      </c>
      <c r="G46" s="16">
        <v>36</v>
      </c>
      <c r="H46" s="16"/>
      <c r="I46" s="16">
        <v>36</v>
      </c>
      <c r="J46" s="4">
        <v>18</v>
      </c>
      <c r="K46" s="4">
        <v>18</v>
      </c>
      <c r="L46" s="4">
        <v>0</v>
      </c>
      <c r="M46" s="16">
        <v>0</v>
      </c>
      <c r="N46" s="202"/>
      <c r="O46" s="202"/>
      <c r="P46" s="293"/>
      <c r="Q46" s="293"/>
      <c r="R46" s="299"/>
      <c r="S46" s="299"/>
      <c r="T46" s="332"/>
      <c r="U46" s="332"/>
      <c r="V46" s="336"/>
      <c r="W46" s="310"/>
      <c r="X46" s="397"/>
      <c r="Y46" s="311"/>
      <c r="Z46" s="311"/>
      <c r="AA46" s="293"/>
      <c r="AB46" s="293"/>
      <c r="AC46" s="293">
        <v>36</v>
      </c>
      <c r="AD46" s="318"/>
      <c r="AE46" s="299"/>
      <c r="AF46" s="414"/>
      <c r="AG46" s="298"/>
      <c r="AH46" s="298"/>
      <c r="AI46" s="202"/>
      <c r="AJ46" s="328"/>
      <c r="AK46" s="202"/>
      <c r="AL46" s="202"/>
      <c r="AM46" s="121"/>
      <c r="AN46" s="94"/>
      <c r="AO46" s="426"/>
      <c r="AP46" s="272"/>
      <c r="AQ46" s="272"/>
      <c r="AR46" s="313"/>
      <c r="AS46" s="313"/>
      <c r="AT46" s="313"/>
      <c r="AU46" s="313"/>
      <c r="AV46" s="313"/>
      <c r="AW46" s="313"/>
      <c r="AX46" s="313"/>
    </row>
    <row r="47" spans="1:50" ht="12.75">
      <c r="A47" s="1" t="s">
        <v>8</v>
      </c>
      <c r="B47" s="28" t="s">
        <v>1</v>
      </c>
      <c r="C47" s="340"/>
      <c r="D47" s="340">
        <v>3</v>
      </c>
      <c r="E47" s="340"/>
      <c r="F47" s="16">
        <v>36</v>
      </c>
      <c r="G47" s="16">
        <v>36</v>
      </c>
      <c r="H47" s="16"/>
      <c r="I47" s="16">
        <v>36</v>
      </c>
      <c r="J47" s="4">
        <v>18</v>
      </c>
      <c r="K47" s="4">
        <v>18</v>
      </c>
      <c r="L47" s="4">
        <v>0</v>
      </c>
      <c r="M47" s="16">
        <v>0</v>
      </c>
      <c r="N47" s="202"/>
      <c r="O47" s="202"/>
      <c r="P47" s="293"/>
      <c r="Q47" s="293"/>
      <c r="R47" s="299"/>
      <c r="S47" s="299"/>
      <c r="T47" s="332"/>
      <c r="U47" s="332"/>
      <c r="V47" s="336"/>
      <c r="W47" s="310"/>
      <c r="X47" s="397"/>
      <c r="Y47" s="311"/>
      <c r="Z47" s="311"/>
      <c r="AA47" s="293">
        <v>36</v>
      </c>
      <c r="AB47" s="293"/>
      <c r="AC47" s="293"/>
      <c r="AD47" s="318"/>
      <c r="AE47" s="299"/>
      <c r="AF47" s="414"/>
      <c r="AG47" s="298"/>
      <c r="AH47" s="298"/>
      <c r="AI47" s="202"/>
      <c r="AJ47" s="328"/>
      <c r="AK47" s="202"/>
      <c r="AL47" s="202"/>
      <c r="AM47" s="121"/>
      <c r="AN47" s="94"/>
      <c r="AO47" s="426"/>
      <c r="AP47" s="272"/>
      <c r="AQ47" s="272"/>
      <c r="AR47" s="313"/>
      <c r="AS47" s="313"/>
      <c r="AT47" s="313"/>
      <c r="AU47" s="313"/>
      <c r="AV47" s="313"/>
      <c r="AW47" s="313"/>
      <c r="AX47" s="313"/>
    </row>
    <row r="48" spans="1:50" ht="12.75" customHeight="1">
      <c r="A48" s="1" t="s">
        <v>9</v>
      </c>
      <c r="B48" s="28" t="s">
        <v>122</v>
      </c>
      <c r="C48" s="340"/>
      <c r="D48" s="340">
        <v>8</v>
      </c>
      <c r="E48" s="343"/>
      <c r="F48" s="16">
        <v>152</v>
      </c>
      <c r="G48" s="16">
        <v>152</v>
      </c>
      <c r="H48" s="16">
        <v>16</v>
      </c>
      <c r="I48" s="16">
        <v>136</v>
      </c>
      <c r="J48" s="4">
        <v>0</v>
      </c>
      <c r="K48" s="4">
        <v>136</v>
      </c>
      <c r="L48" s="4">
        <v>0</v>
      </c>
      <c r="M48" s="16">
        <v>0</v>
      </c>
      <c r="N48" s="202"/>
      <c r="O48" s="202"/>
      <c r="P48" s="293"/>
      <c r="Q48" s="293"/>
      <c r="R48" s="299"/>
      <c r="S48" s="299"/>
      <c r="T48" s="332"/>
      <c r="U48" s="332"/>
      <c r="V48" s="336"/>
      <c r="W48" s="310"/>
      <c r="X48" s="397"/>
      <c r="Y48" s="311"/>
      <c r="Z48" s="311"/>
      <c r="AA48" s="293">
        <v>30</v>
      </c>
      <c r="AB48" s="295">
        <v>4</v>
      </c>
      <c r="AC48" s="293">
        <v>40</v>
      </c>
      <c r="AD48" s="331">
        <v>4</v>
      </c>
      <c r="AE48" s="299">
        <v>18</v>
      </c>
      <c r="AF48" s="473">
        <v>2</v>
      </c>
      <c r="AG48" s="298">
        <v>18</v>
      </c>
      <c r="AH48" s="474">
        <v>2</v>
      </c>
      <c r="AI48" s="202">
        <v>16</v>
      </c>
      <c r="AJ48" s="328">
        <v>2</v>
      </c>
      <c r="AK48" s="202">
        <v>14</v>
      </c>
      <c r="AL48" s="328">
        <v>2</v>
      </c>
      <c r="AM48" s="121"/>
      <c r="AN48" s="94"/>
      <c r="AO48" s="426"/>
      <c r="AP48" s="272"/>
      <c r="AQ48" s="272"/>
      <c r="AR48" s="313"/>
      <c r="AS48" s="313"/>
      <c r="AT48" s="313"/>
      <c r="AU48" s="313"/>
      <c r="AV48" s="313"/>
      <c r="AW48" s="313"/>
      <c r="AX48" s="313"/>
    </row>
    <row r="49" spans="1:50" ht="12.75">
      <c r="A49" s="1" t="s">
        <v>11</v>
      </c>
      <c r="B49" s="28" t="s">
        <v>2</v>
      </c>
      <c r="C49" s="340"/>
      <c r="D49" s="340">
        <v>8</v>
      </c>
      <c r="E49" s="344" t="s">
        <v>338</v>
      </c>
      <c r="F49" s="16">
        <v>208</v>
      </c>
      <c r="G49" s="16">
        <v>208</v>
      </c>
      <c r="H49" s="16">
        <v>48</v>
      </c>
      <c r="I49" s="16">
        <v>160</v>
      </c>
      <c r="J49" s="4">
        <v>0</v>
      </c>
      <c r="K49" s="4">
        <v>160</v>
      </c>
      <c r="L49" s="4">
        <v>0</v>
      </c>
      <c r="M49" s="16">
        <v>0</v>
      </c>
      <c r="N49" s="202"/>
      <c r="O49" s="202"/>
      <c r="P49" s="293"/>
      <c r="Q49" s="293"/>
      <c r="R49" s="299"/>
      <c r="S49" s="299"/>
      <c r="T49" s="332"/>
      <c r="U49" s="332"/>
      <c r="V49" s="336"/>
      <c r="W49" s="310"/>
      <c r="X49" s="397"/>
      <c r="Y49" s="311"/>
      <c r="Z49" s="311"/>
      <c r="AA49" s="293">
        <v>46</v>
      </c>
      <c r="AB49" s="295">
        <v>6</v>
      </c>
      <c r="AC49" s="293">
        <v>52</v>
      </c>
      <c r="AD49" s="331">
        <v>6</v>
      </c>
      <c r="AE49" s="299">
        <v>16</v>
      </c>
      <c r="AF49" s="473">
        <v>8</v>
      </c>
      <c r="AG49" s="298">
        <v>16</v>
      </c>
      <c r="AH49" s="474">
        <v>8</v>
      </c>
      <c r="AI49" s="202">
        <v>14</v>
      </c>
      <c r="AJ49" s="328">
        <v>14</v>
      </c>
      <c r="AK49" s="202">
        <v>16</v>
      </c>
      <c r="AL49" s="328">
        <v>6</v>
      </c>
      <c r="AM49" s="121"/>
      <c r="AN49" s="94"/>
      <c r="AO49" s="426"/>
      <c r="AP49" s="272"/>
      <c r="AQ49" s="272"/>
      <c r="AR49" s="313"/>
      <c r="AS49" s="313"/>
      <c r="AT49" s="313"/>
      <c r="AU49" s="313"/>
      <c r="AV49" s="313"/>
      <c r="AW49" s="313"/>
      <c r="AX49" s="313"/>
    </row>
    <row r="50" spans="1:50" s="31" customFormat="1" ht="12.75">
      <c r="A50" s="1" t="s">
        <v>12</v>
      </c>
      <c r="B50" s="217" t="s">
        <v>10</v>
      </c>
      <c r="C50" s="342"/>
      <c r="D50" s="342"/>
      <c r="E50" s="340">
        <v>7</v>
      </c>
      <c r="F50" s="16">
        <v>36</v>
      </c>
      <c r="G50" s="16">
        <v>36</v>
      </c>
      <c r="H50" s="16"/>
      <c r="I50" s="16">
        <v>36</v>
      </c>
      <c r="J50" s="4">
        <v>20</v>
      </c>
      <c r="K50" s="4">
        <v>16</v>
      </c>
      <c r="L50" s="4">
        <v>0</v>
      </c>
      <c r="M50" s="16">
        <v>0</v>
      </c>
      <c r="N50" s="202"/>
      <c r="O50" s="202"/>
      <c r="P50" s="293"/>
      <c r="Q50" s="293"/>
      <c r="R50" s="300"/>
      <c r="S50" s="300"/>
      <c r="T50" s="333"/>
      <c r="U50" s="333"/>
      <c r="V50" s="336"/>
      <c r="W50" s="325"/>
      <c r="X50" s="398"/>
      <c r="Y50" s="326"/>
      <c r="Z50" s="326"/>
      <c r="AA50" s="293"/>
      <c r="AB50" s="293"/>
      <c r="AC50" s="294"/>
      <c r="AD50" s="411"/>
      <c r="AE50" s="300"/>
      <c r="AF50" s="415"/>
      <c r="AG50" s="301"/>
      <c r="AH50" s="301"/>
      <c r="AI50" s="202">
        <v>36</v>
      </c>
      <c r="AJ50" s="328"/>
      <c r="AK50" s="317"/>
      <c r="AL50" s="317"/>
      <c r="AM50" s="78"/>
      <c r="AN50" s="77"/>
      <c r="AO50" s="425"/>
      <c r="AP50" s="273"/>
      <c r="AQ50" s="273"/>
      <c r="AR50" s="273"/>
      <c r="AS50" s="273"/>
      <c r="AT50" s="273"/>
      <c r="AU50" s="273"/>
      <c r="AV50" s="273"/>
      <c r="AW50" s="273"/>
      <c r="AX50" s="273"/>
    </row>
    <row r="51" spans="1:50" s="20" customFormat="1" ht="21">
      <c r="A51" s="226" t="s">
        <v>13</v>
      </c>
      <c r="B51" s="211" t="s">
        <v>91</v>
      </c>
      <c r="C51" s="254">
        <v>2</v>
      </c>
      <c r="D51" s="254">
        <v>0</v>
      </c>
      <c r="E51" s="254">
        <v>1</v>
      </c>
      <c r="F51" s="245">
        <v>160</v>
      </c>
      <c r="G51" s="245">
        <v>144</v>
      </c>
      <c r="H51" s="245">
        <v>8</v>
      </c>
      <c r="I51" s="245">
        <v>136</v>
      </c>
      <c r="J51" s="245">
        <v>84</v>
      </c>
      <c r="K51" s="245">
        <f>SUM(K52:K54)</f>
        <v>52</v>
      </c>
      <c r="L51" s="245">
        <f aca="true" t="shared" si="4" ref="L51:Y51">SUM(L52:L54)</f>
        <v>0</v>
      </c>
      <c r="M51" s="245">
        <f t="shared" si="4"/>
        <v>0</v>
      </c>
      <c r="N51" s="245">
        <f t="shared" si="4"/>
        <v>0</v>
      </c>
      <c r="O51" s="245">
        <f t="shared" si="4"/>
        <v>0</v>
      </c>
      <c r="P51" s="245">
        <v>4</v>
      </c>
      <c r="Q51" s="245">
        <f t="shared" si="4"/>
        <v>0</v>
      </c>
      <c r="R51" s="245">
        <f t="shared" si="4"/>
        <v>0</v>
      </c>
      <c r="S51" s="245">
        <f t="shared" si="4"/>
        <v>0</v>
      </c>
      <c r="T51" s="245">
        <f t="shared" si="4"/>
        <v>0</v>
      </c>
      <c r="U51" s="245">
        <f t="shared" si="4"/>
        <v>0</v>
      </c>
      <c r="V51" s="245">
        <v>12</v>
      </c>
      <c r="W51" s="245">
        <f t="shared" si="4"/>
        <v>0</v>
      </c>
      <c r="X51" s="245"/>
      <c r="Y51" s="245">
        <f t="shared" si="4"/>
        <v>0</v>
      </c>
      <c r="Z51" s="245"/>
      <c r="AA51" s="245">
        <v>100</v>
      </c>
      <c r="AB51" s="309">
        <v>8</v>
      </c>
      <c r="AC51" s="245">
        <v>36</v>
      </c>
      <c r="AD51" s="245">
        <v>0</v>
      </c>
      <c r="AE51" s="245">
        <f>SUM(AE52:AE54)</f>
        <v>0</v>
      </c>
      <c r="AF51" s="245"/>
      <c r="AG51" s="245">
        <f>SUM(AG52:AG54)</f>
        <v>0</v>
      </c>
      <c r="AH51" s="245"/>
      <c r="AI51" s="245">
        <f>SUM(AI52:AI54)</f>
        <v>0</v>
      </c>
      <c r="AJ51" s="245"/>
      <c r="AK51" s="245">
        <f>SUM(AK52:AK54)</f>
        <v>0</v>
      </c>
      <c r="AL51" s="245"/>
      <c r="AM51" s="257">
        <f>SUM(AM52:AM53)</f>
        <v>0</v>
      </c>
      <c r="AN51" s="258">
        <f>SUM(AN52:AN53)</f>
        <v>0</v>
      </c>
      <c r="AO51" s="437"/>
      <c r="AP51" s="272"/>
      <c r="AQ51" s="272"/>
      <c r="AR51" s="313"/>
      <c r="AS51" s="313"/>
      <c r="AT51" s="313"/>
      <c r="AU51" s="313"/>
      <c r="AV51" s="313"/>
      <c r="AW51" s="313"/>
      <c r="AX51" s="313"/>
    </row>
    <row r="52" spans="1:50" ht="12.75">
      <c r="A52" s="1" t="s">
        <v>14</v>
      </c>
      <c r="B52" s="28" t="s">
        <v>139</v>
      </c>
      <c r="C52" s="340">
        <v>3</v>
      </c>
      <c r="D52" s="340"/>
      <c r="E52" s="340"/>
      <c r="F52" s="4">
        <v>62</v>
      </c>
      <c r="G52" s="4">
        <v>54</v>
      </c>
      <c r="H52" s="4">
        <v>4</v>
      </c>
      <c r="I52" s="16">
        <v>50</v>
      </c>
      <c r="J52" s="4">
        <v>26</v>
      </c>
      <c r="K52" s="4">
        <v>24</v>
      </c>
      <c r="L52" s="4">
        <v>0</v>
      </c>
      <c r="M52" s="4">
        <v>0</v>
      </c>
      <c r="N52" s="202"/>
      <c r="O52" s="202"/>
      <c r="P52" s="293">
        <v>2</v>
      </c>
      <c r="Q52" s="293"/>
      <c r="R52" s="297"/>
      <c r="S52" s="297"/>
      <c r="T52" s="321"/>
      <c r="U52" s="321"/>
      <c r="V52" s="337">
        <v>6</v>
      </c>
      <c r="W52" s="202"/>
      <c r="X52" s="202"/>
      <c r="Y52" s="327"/>
      <c r="Z52" s="327"/>
      <c r="AA52" s="293">
        <v>50</v>
      </c>
      <c r="AB52" s="295">
        <v>4</v>
      </c>
      <c r="AC52" s="293"/>
      <c r="AD52" s="293"/>
      <c r="AE52" s="297"/>
      <c r="AF52" s="297"/>
      <c r="AG52" s="297"/>
      <c r="AH52" s="297"/>
      <c r="AI52" s="321"/>
      <c r="AJ52" s="321"/>
      <c r="AK52" s="321"/>
      <c r="AL52" s="321"/>
      <c r="AM52" s="58"/>
      <c r="AN52" s="58"/>
      <c r="AO52" s="422"/>
      <c r="AP52" s="272"/>
      <c r="AQ52" s="272"/>
      <c r="AR52" s="313"/>
      <c r="AS52" s="313"/>
      <c r="AT52" s="313"/>
      <c r="AU52" s="313"/>
      <c r="AV52" s="313"/>
      <c r="AW52" s="313"/>
      <c r="AX52" s="313"/>
    </row>
    <row r="53" spans="1:50" ht="12.75">
      <c r="A53" s="1" t="s">
        <v>15</v>
      </c>
      <c r="B53" s="28" t="s">
        <v>4</v>
      </c>
      <c r="C53" s="340">
        <v>3</v>
      </c>
      <c r="D53" s="340"/>
      <c r="E53" s="340"/>
      <c r="F53" s="4">
        <v>62</v>
      </c>
      <c r="G53" s="4">
        <v>54</v>
      </c>
      <c r="H53" s="4">
        <v>4</v>
      </c>
      <c r="I53" s="16">
        <v>50</v>
      </c>
      <c r="J53" s="4">
        <v>26</v>
      </c>
      <c r="K53" s="4">
        <v>24</v>
      </c>
      <c r="L53" s="4">
        <v>0</v>
      </c>
      <c r="M53" s="4">
        <v>0</v>
      </c>
      <c r="N53" s="202"/>
      <c r="O53" s="202"/>
      <c r="P53" s="293">
        <v>2</v>
      </c>
      <c r="Q53" s="293"/>
      <c r="R53" s="297"/>
      <c r="S53" s="297"/>
      <c r="T53" s="321"/>
      <c r="U53" s="321"/>
      <c r="V53" s="337">
        <v>6</v>
      </c>
      <c r="W53" s="202"/>
      <c r="X53" s="202"/>
      <c r="Y53" s="202"/>
      <c r="Z53" s="202"/>
      <c r="AA53" s="293">
        <v>50</v>
      </c>
      <c r="AB53" s="295">
        <v>4</v>
      </c>
      <c r="AC53" s="293"/>
      <c r="AD53" s="293"/>
      <c r="AE53" s="297"/>
      <c r="AF53" s="297"/>
      <c r="AG53" s="297"/>
      <c r="AH53" s="297"/>
      <c r="AI53" s="321"/>
      <c r="AJ53" s="321"/>
      <c r="AK53" s="321"/>
      <c r="AL53" s="321"/>
      <c r="AM53" s="58"/>
      <c r="AN53" s="58"/>
      <c r="AO53" s="422"/>
      <c r="AP53" s="272"/>
      <c r="AQ53" s="272"/>
      <c r="AR53" s="313"/>
      <c r="AS53" s="313"/>
      <c r="AT53" s="313"/>
      <c r="AU53" s="313"/>
      <c r="AV53" s="313"/>
      <c r="AW53" s="313"/>
      <c r="AX53" s="313"/>
    </row>
    <row r="54" spans="1:50" ht="12.75">
      <c r="A54" s="1" t="s">
        <v>89</v>
      </c>
      <c r="B54" s="28" t="s">
        <v>140</v>
      </c>
      <c r="C54" s="340"/>
      <c r="D54" s="340"/>
      <c r="E54" s="340">
        <v>4</v>
      </c>
      <c r="F54" s="4">
        <v>36</v>
      </c>
      <c r="G54" s="4">
        <v>36</v>
      </c>
      <c r="H54" s="4"/>
      <c r="I54" s="16">
        <v>36</v>
      </c>
      <c r="J54" s="4">
        <v>32</v>
      </c>
      <c r="K54" s="4">
        <v>4</v>
      </c>
      <c r="L54" s="4">
        <v>0</v>
      </c>
      <c r="M54" s="4">
        <v>0</v>
      </c>
      <c r="N54" s="202"/>
      <c r="O54" s="202"/>
      <c r="P54" s="293"/>
      <c r="Q54" s="293"/>
      <c r="R54" s="297"/>
      <c r="S54" s="297"/>
      <c r="T54" s="321"/>
      <c r="U54" s="321"/>
      <c r="V54" s="337"/>
      <c r="W54" s="202"/>
      <c r="X54" s="202"/>
      <c r="Y54" s="202"/>
      <c r="Z54" s="202"/>
      <c r="AA54" s="293"/>
      <c r="AB54" s="295"/>
      <c r="AC54" s="293">
        <v>36</v>
      </c>
      <c r="AD54" s="293"/>
      <c r="AE54" s="297"/>
      <c r="AF54" s="297"/>
      <c r="AG54" s="297"/>
      <c r="AH54" s="297"/>
      <c r="AI54" s="321"/>
      <c r="AJ54" s="321"/>
      <c r="AK54" s="321"/>
      <c r="AL54" s="321"/>
      <c r="AM54" s="58"/>
      <c r="AN54" s="58"/>
      <c r="AO54" s="422"/>
      <c r="AP54" s="272"/>
      <c r="AQ54" s="272"/>
      <c r="AR54" s="313"/>
      <c r="AS54" s="313"/>
      <c r="AT54" s="313"/>
      <c r="AU54" s="313"/>
      <c r="AV54" s="313"/>
      <c r="AW54" s="313"/>
      <c r="AX54" s="313"/>
    </row>
    <row r="55" spans="1:50" s="20" customFormat="1" ht="12.75">
      <c r="A55" s="226" t="s">
        <v>17</v>
      </c>
      <c r="B55" s="211" t="s">
        <v>92</v>
      </c>
      <c r="C55" s="254">
        <v>2</v>
      </c>
      <c r="D55" s="254">
        <v>5</v>
      </c>
      <c r="E55" s="254">
        <v>5</v>
      </c>
      <c r="F55" s="245">
        <v>804</v>
      </c>
      <c r="G55" s="245">
        <v>788</v>
      </c>
      <c r="H55" s="245">
        <v>40</v>
      </c>
      <c r="I55" s="245">
        <v>748</v>
      </c>
      <c r="J55" s="245">
        <v>434</v>
      </c>
      <c r="K55" s="245">
        <v>294</v>
      </c>
      <c r="L55" s="245">
        <f>SUM(L56:L64)</f>
        <v>20</v>
      </c>
      <c r="M55" s="245">
        <f>SUM(M56:M64)</f>
        <v>0</v>
      </c>
      <c r="N55" s="245">
        <f>SUM(N56:N64)</f>
        <v>0</v>
      </c>
      <c r="O55" s="245">
        <f>SUM(O56:O64)</f>
        <v>0</v>
      </c>
      <c r="P55" s="245">
        <f>SUM(P56:P64)</f>
        <v>0</v>
      </c>
      <c r="Q55" s="245">
        <v>2</v>
      </c>
      <c r="R55" s="245">
        <v>2</v>
      </c>
      <c r="S55" s="245">
        <f>SUM(S56:S64)</f>
        <v>0</v>
      </c>
      <c r="T55" s="245">
        <f>SUM(T56:T64)</f>
        <v>0</v>
      </c>
      <c r="U55" s="245">
        <v>0</v>
      </c>
      <c r="V55" s="245">
        <v>12</v>
      </c>
      <c r="W55" s="246">
        <f>SUM(W56:W64)</f>
        <v>0</v>
      </c>
      <c r="X55" s="399"/>
      <c r="Y55" s="255">
        <f>SUM(Y56:Y64)</f>
        <v>0</v>
      </c>
      <c r="Z55" s="255"/>
      <c r="AA55" s="245">
        <v>322</v>
      </c>
      <c r="AB55" s="309">
        <v>24</v>
      </c>
      <c r="AC55" s="245">
        <v>152</v>
      </c>
      <c r="AD55" s="475">
        <v>4</v>
      </c>
      <c r="AE55" s="449">
        <v>106</v>
      </c>
      <c r="AF55" s="476">
        <v>8</v>
      </c>
      <c r="AG55" s="256">
        <v>0</v>
      </c>
      <c r="AH55" s="477">
        <v>0</v>
      </c>
      <c r="AI55" s="245">
        <v>74</v>
      </c>
      <c r="AJ55" s="309">
        <v>2</v>
      </c>
      <c r="AK55" s="245">
        <v>94</v>
      </c>
      <c r="AL55" s="309">
        <v>2</v>
      </c>
      <c r="AM55" s="214">
        <f>SUM(AM56:AM64)</f>
        <v>0</v>
      </c>
      <c r="AN55" s="215">
        <f>SUM(AN56:AN64)</f>
        <v>0</v>
      </c>
      <c r="AO55" s="437"/>
      <c r="AP55" s="314"/>
      <c r="AQ55" s="314"/>
      <c r="AR55" s="313"/>
      <c r="AS55" s="313"/>
      <c r="AT55" s="313"/>
      <c r="AU55" s="313"/>
      <c r="AV55" s="313"/>
      <c r="AW55" s="313"/>
      <c r="AX55" s="313"/>
    </row>
    <row r="56" spans="1:50" s="18" customFormat="1" ht="12.75">
      <c r="A56" s="1" t="s">
        <v>277</v>
      </c>
      <c r="B56" s="28" t="s">
        <v>141</v>
      </c>
      <c r="C56" s="340"/>
      <c r="D56" s="340">
        <v>3</v>
      </c>
      <c r="E56" s="345"/>
      <c r="F56" s="212">
        <v>104</v>
      </c>
      <c r="G56" s="212">
        <v>104</v>
      </c>
      <c r="H56" s="212">
        <v>14</v>
      </c>
      <c r="I56" s="16">
        <v>90</v>
      </c>
      <c r="J56" s="4">
        <v>2</v>
      </c>
      <c r="K56" s="4">
        <v>88</v>
      </c>
      <c r="L56" s="4">
        <v>0</v>
      </c>
      <c r="M56" s="10">
        <v>0</v>
      </c>
      <c r="N56" s="310"/>
      <c r="O56" s="310"/>
      <c r="P56" s="318"/>
      <c r="Q56" s="318"/>
      <c r="R56" s="299"/>
      <c r="S56" s="299"/>
      <c r="T56" s="332"/>
      <c r="U56" s="332"/>
      <c r="V56" s="336"/>
      <c r="W56" s="310"/>
      <c r="X56" s="397"/>
      <c r="Y56" s="311"/>
      <c r="Z56" s="311"/>
      <c r="AA56" s="293">
        <v>90</v>
      </c>
      <c r="AB56" s="295">
        <v>14</v>
      </c>
      <c r="AC56" s="293"/>
      <c r="AD56" s="295"/>
      <c r="AE56" s="450"/>
      <c r="AF56" s="450"/>
      <c r="AG56" s="298"/>
      <c r="AH56" s="298"/>
      <c r="AI56" s="202"/>
      <c r="AJ56" s="202"/>
      <c r="AK56" s="202"/>
      <c r="AL56" s="202"/>
      <c r="AM56" s="121"/>
      <c r="AN56" s="94"/>
      <c r="AO56" s="426"/>
      <c r="AP56" s="314"/>
      <c r="AQ56" s="314"/>
      <c r="AR56" s="315"/>
      <c r="AS56" s="315"/>
      <c r="AT56" s="315"/>
      <c r="AU56" s="315"/>
      <c r="AV56" s="315"/>
      <c r="AW56" s="315"/>
      <c r="AX56" s="315"/>
    </row>
    <row r="57" spans="1:50" s="18" customFormat="1" ht="12.75">
      <c r="A57" s="1" t="s">
        <v>278</v>
      </c>
      <c r="B57" s="217" t="s">
        <v>142</v>
      </c>
      <c r="C57" s="340">
        <v>4</v>
      </c>
      <c r="D57" s="340"/>
      <c r="E57" s="345"/>
      <c r="F57" s="212">
        <v>110</v>
      </c>
      <c r="G57" s="212">
        <v>102</v>
      </c>
      <c r="H57" s="212">
        <v>12</v>
      </c>
      <c r="I57" s="16">
        <v>90</v>
      </c>
      <c r="J57" s="4">
        <v>50</v>
      </c>
      <c r="K57" s="4">
        <v>40</v>
      </c>
      <c r="L57" s="4">
        <v>0</v>
      </c>
      <c r="M57" s="10">
        <v>0</v>
      </c>
      <c r="N57" s="310"/>
      <c r="O57" s="310"/>
      <c r="P57" s="318"/>
      <c r="Q57" s="318">
        <v>1</v>
      </c>
      <c r="R57" s="299"/>
      <c r="S57" s="299"/>
      <c r="T57" s="332"/>
      <c r="U57" s="332"/>
      <c r="V57" s="336">
        <v>6</v>
      </c>
      <c r="W57" s="310"/>
      <c r="X57" s="397"/>
      <c r="Y57" s="311"/>
      <c r="Z57" s="311"/>
      <c r="AA57" s="293">
        <v>58</v>
      </c>
      <c r="AB57" s="295">
        <v>8</v>
      </c>
      <c r="AC57" s="293">
        <v>32</v>
      </c>
      <c r="AD57" s="331">
        <v>4</v>
      </c>
      <c r="AE57" s="299"/>
      <c r="AF57" s="414"/>
      <c r="AG57" s="298"/>
      <c r="AH57" s="298"/>
      <c r="AI57" s="202"/>
      <c r="AJ57" s="202"/>
      <c r="AK57" s="202"/>
      <c r="AL57" s="202"/>
      <c r="AM57" s="121"/>
      <c r="AN57" s="94"/>
      <c r="AO57" s="426"/>
      <c r="AP57" s="314"/>
      <c r="AQ57" s="314"/>
      <c r="AR57" s="315"/>
      <c r="AS57" s="315"/>
      <c r="AT57" s="315"/>
      <c r="AU57" s="315"/>
      <c r="AV57" s="315"/>
      <c r="AW57" s="315"/>
      <c r="AX57" s="315"/>
    </row>
    <row r="58" spans="1:50" s="18" customFormat="1" ht="12.75">
      <c r="A58" s="1" t="s">
        <v>279</v>
      </c>
      <c r="B58" s="217" t="s">
        <v>168</v>
      </c>
      <c r="C58" s="340"/>
      <c r="D58" s="340"/>
      <c r="E58" s="340">
        <v>3</v>
      </c>
      <c r="F58" s="212">
        <v>58</v>
      </c>
      <c r="G58" s="212">
        <v>58</v>
      </c>
      <c r="H58" s="212"/>
      <c r="I58" s="212">
        <v>58</v>
      </c>
      <c r="J58" s="212">
        <v>40</v>
      </c>
      <c r="K58" s="212">
        <v>18</v>
      </c>
      <c r="L58" s="212">
        <v>0</v>
      </c>
      <c r="M58" s="213">
        <v>0</v>
      </c>
      <c r="N58" s="310"/>
      <c r="O58" s="310"/>
      <c r="P58" s="318"/>
      <c r="Q58" s="318"/>
      <c r="R58" s="299"/>
      <c r="S58" s="299"/>
      <c r="T58" s="332"/>
      <c r="U58" s="332"/>
      <c r="V58" s="336"/>
      <c r="W58" s="310"/>
      <c r="X58" s="397"/>
      <c r="Y58" s="311"/>
      <c r="Z58" s="311"/>
      <c r="AA58" s="293">
        <v>58</v>
      </c>
      <c r="AB58" s="295"/>
      <c r="AC58" s="293"/>
      <c r="AD58" s="331"/>
      <c r="AE58" s="299"/>
      <c r="AF58" s="414"/>
      <c r="AG58" s="298"/>
      <c r="AH58" s="298"/>
      <c r="AI58" s="202"/>
      <c r="AJ58" s="202"/>
      <c r="AK58" s="202"/>
      <c r="AL58" s="202"/>
      <c r="AM58" s="121"/>
      <c r="AN58" s="94"/>
      <c r="AO58" s="426"/>
      <c r="AP58" s="314"/>
      <c r="AQ58" s="314"/>
      <c r="AR58" s="315"/>
      <c r="AS58" s="315"/>
      <c r="AT58" s="315"/>
      <c r="AU58" s="315"/>
      <c r="AV58" s="315"/>
      <c r="AW58" s="315"/>
      <c r="AX58" s="315"/>
    </row>
    <row r="59" spans="1:50" s="18" customFormat="1" ht="12.75">
      <c r="A59" s="1" t="s">
        <v>280</v>
      </c>
      <c r="B59" s="217" t="s">
        <v>143</v>
      </c>
      <c r="C59" s="340"/>
      <c r="D59" s="340">
        <v>5</v>
      </c>
      <c r="E59" s="345"/>
      <c r="F59" s="212">
        <v>70</v>
      </c>
      <c r="G59" s="212">
        <v>70</v>
      </c>
      <c r="H59" s="212">
        <v>8</v>
      </c>
      <c r="I59" s="212">
        <v>62</v>
      </c>
      <c r="J59" s="212">
        <v>40</v>
      </c>
      <c r="K59" s="212">
        <v>22</v>
      </c>
      <c r="L59" s="212">
        <v>0</v>
      </c>
      <c r="M59" s="213">
        <v>0</v>
      </c>
      <c r="N59" s="310"/>
      <c r="O59" s="310"/>
      <c r="P59" s="318"/>
      <c r="Q59" s="318"/>
      <c r="R59" s="299">
        <v>2</v>
      </c>
      <c r="S59" s="299"/>
      <c r="T59" s="332"/>
      <c r="U59" s="332"/>
      <c r="V59" s="336"/>
      <c r="W59" s="310"/>
      <c r="X59" s="397"/>
      <c r="Y59" s="311"/>
      <c r="Z59" s="311"/>
      <c r="AA59" s="293"/>
      <c r="AB59" s="295"/>
      <c r="AC59" s="293"/>
      <c r="AD59" s="331"/>
      <c r="AE59" s="299">
        <v>62</v>
      </c>
      <c r="AF59" s="473">
        <v>8</v>
      </c>
      <c r="AG59" s="298"/>
      <c r="AH59" s="298"/>
      <c r="AI59" s="202"/>
      <c r="AJ59" s="202"/>
      <c r="AK59" s="202"/>
      <c r="AL59" s="202"/>
      <c r="AM59" s="121"/>
      <c r="AN59" s="94"/>
      <c r="AO59" s="426"/>
      <c r="AP59" s="314"/>
      <c r="AQ59" s="314"/>
      <c r="AR59" s="315"/>
      <c r="AS59" s="315"/>
      <c r="AT59" s="315"/>
      <c r="AU59" s="315"/>
      <c r="AV59" s="315"/>
      <c r="AW59" s="315"/>
      <c r="AX59" s="315"/>
    </row>
    <row r="60" spans="1:50" s="18" customFormat="1" ht="12.75">
      <c r="A60" s="1" t="s">
        <v>281</v>
      </c>
      <c r="B60" s="217" t="s">
        <v>169</v>
      </c>
      <c r="C60" s="340"/>
      <c r="D60" s="340">
        <v>4</v>
      </c>
      <c r="E60" s="345"/>
      <c r="F60" s="212">
        <v>58</v>
      </c>
      <c r="G60" s="212">
        <v>58</v>
      </c>
      <c r="H60" s="212"/>
      <c r="I60" s="212">
        <v>58</v>
      </c>
      <c r="J60" s="212">
        <v>34</v>
      </c>
      <c r="K60" s="212">
        <v>24</v>
      </c>
      <c r="L60" s="212">
        <v>0</v>
      </c>
      <c r="M60" s="213">
        <v>0</v>
      </c>
      <c r="N60" s="310"/>
      <c r="O60" s="310"/>
      <c r="P60" s="318"/>
      <c r="Q60" s="318"/>
      <c r="R60" s="299"/>
      <c r="S60" s="299"/>
      <c r="T60" s="332"/>
      <c r="U60" s="332"/>
      <c r="V60" s="336"/>
      <c r="W60" s="310"/>
      <c r="X60" s="397"/>
      <c r="Y60" s="311"/>
      <c r="Z60" s="311"/>
      <c r="AA60" s="293">
        <v>34</v>
      </c>
      <c r="AB60" s="295"/>
      <c r="AC60" s="293">
        <v>24</v>
      </c>
      <c r="AD60" s="331"/>
      <c r="AE60" s="299"/>
      <c r="AF60" s="414"/>
      <c r="AG60" s="298"/>
      <c r="AH60" s="298"/>
      <c r="AI60" s="202"/>
      <c r="AJ60" s="202"/>
      <c r="AK60" s="202"/>
      <c r="AL60" s="202"/>
      <c r="AM60" s="121"/>
      <c r="AN60" s="94"/>
      <c r="AO60" s="426"/>
      <c r="AP60" s="314"/>
      <c r="AQ60" s="314"/>
      <c r="AR60" s="315"/>
      <c r="AS60" s="315"/>
      <c r="AT60" s="315"/>
      <c r="AU60" s="315"/>
      <c r="AV60" s="315"/>
      <c r="AW60" s="315"/>
      <c r="AX60" s="315"/>
    </row>
    <row r="61" spans="1:50" s="18" customFormat="1" ht="22.5">
      <c r="A61" s="1" t="s">
        <v>282</v>
      </c>
      <c r="B61" s="217" t="s">
        <v>144</v>
      </c>
      <c r="C61" s="340">
        <v>4</v>
      </c>
      <c r="D61" s="340"/>
      <c r="E61" s="345"/>
      <c r="F61" s="212">
        <v>92</v>
      </c>
      <c r="G61" s="212">
        <v>84</v>
      </c>
      <c r="H61" s="212">
        <v>2</v>
      </c>
      <c r="I61" s="212">
        <v>82</v>
      </c>
      <c r="J61" s="212">
        <v>40</v>
      </c>
      <c r="K61" s="212">
        <v>42</v>
      </c>
      <c r="L61" s="212">
        <v>0</v>
      </c>
      <c r="M61" s="213">
        <v>0</v>
      </c>
      <c r="N61" s="310"/>
      <c r="O61" s="310"/>
      <c r="P61" s="318"/>
      <c r="Q61" s="318">
        <v>1</v>
      </c>
      <c r="R61" s="299"/>
      <c r="S61" s="299"/>
      <c r="T61" s="332"/>
      <c r="U61" s="332"/>
      <c r="V61" s="336">
        <v>6</v>
      </c>
      <c r="W61" s="310"/>
      <c r="X61" s="397"/>
      <c r="Y61" s="311"/>
      <c r="Z61" s="311"/>
      <c r="AA61" s="293">
        <v>46</v>
      </c>
      <c r="AB61" s="295">
        <v>2</v>
      </c>
      <c r="AC61" s="293">
        <v>36</v>
      </c>
      <c r="AD61" s="331"/>
      <c r="AE61" s="299"/>
      <c r="AF61" s="414"/>
      <c r="AG61" s="298"/>
      <c r="AH61" s="298"/>
      <c r="AI61" s="202"/>
      <c r="AJ61" s="202"/>
      <c r="AK61" s="202"/>
      <c r="AL61" s="202"/>
      <c r="AM61" s="121"/>
      <c r="AN61" s="94"/>
      <c r="AO61" s="426"/>
      <c r="AP61" s="314"/>
      <c r="AQ61" s="314"/>
      <c r="AR61" s="315"/>
      <c r="AS61" s="315"/>
      <c r="AT61" s="315"/>
      <c r="AU61" s="315"/>
      <c r="AV61" s="315"/>
      <c r="AW61" s="315"/>
      <c r="AX61" s="315"/>
    </row>
    <row r="62" spans="1:43" s="43" customFormat="1" ht="12.75">
      <c r="A62" s="1" t="s">
        <v>283</v>
      </c>
      <c r="B62" s="217" t="s">
        <v>170</v>
      </c>
      <c r="C62" s="345"/>
      <c r="D62" s="340">
        <v>8</v>
      </c>
      <c r="E62" s="345"/>
      <c r="F62" s="212">
        <v>108</v>
      </c>
      <c r="G62" s="212">
        <v>100</v>
      </c>
      <c r="H62" s="212">
        <v>4</v>
      </c>
      <c r="I62" s="212">
        <v>96</v>
      </c>
      <c r="J62" s="212">
        <v>66</v>
      </c>
      <c r="K62" s="212">
        <v>10</v>
      </c>
      <c r="L62" s="212">
        <v>20</v>
      </c>
      <c r="M62" s="212">
        <v>0</v>
      </c>
      <c r="N62" s="202"/>
      <c r="O62" s="202"/>
      <c r="P62" s="293"/>
      <c r="Q62" s="293"/>
      <c r="R62" s="297"/>
      <c r="S62" s="297"/>
      <c r="T62" s="321"/>
      <c r="U62" s="321"/>
      <c r="V62" s="337"/>
      <c r="W62" s="202"/>
      <c r="X62" s="202"/>
      <c r="Y62" s="202"/>
      <c r="Z62" s="202"/>
      <c r="AA62" s="293"/>
      <c r="AB62" s="295"/>
      <c r="AC62" s="293"/>
      <c r="AD62" s="293"/>
      <c r="AE62" s="297"/>
      <c r="AF62" s="297"/>
      <c r="AG62" s="297"/>
      <c r="AH62" s="297"/>
      <c r="AI62" s="202">
        <v>38</v>
      </c>
      <c r="AJ62" s="328">
        <v>2</v>
      </c>
      <c r="AK62" s="202">
        <v>58</v>
      </c>
      <c r="AL62" s="328">
        <v>2</v>
      </c>
      <c r="AM62" s="127"/>
      <c r="AN62" s="128"/>
      <c r="AO62" s="428"/>
      <c r="AP62" s="151"/>
      <c r="AQ62" s="151"/>
    </row>
    <row r="63" spans="1:43" s="18" customFormat="1" ht="12.75">
      <c r="A63" s="1" t="s">
        <v>284</v>
      </c>
      <c r="B63" s="217" t="s">
        <v>171</v>
      </c>
      <c r="C63" s="340"/>
      <c r="D63" s="340"/>
      <c r="E63" s="340">
        <v>7</v>
      </c>
      <c r="F63" s="212">
        <v>36</v>
      </c>
      <c r="G63" s="212">
        <v>36</v>
      </c>
      <c r="H63" s="212"/>
      <c r="I63" s="16">
        <v>36</v>
      </c>
      <c r="J63" s="4">
        <v>30</v>
      </c>
      <c r="K63" s="4">
        <v>6</v>
      </c>
      <c r="L63" s="4">
        <v>0</v>
      </c>
      <c r="M63" s="4">
        <v>0</v>
      </c>
      <c r="N63" s="202"/>
      <c r="O63" s="202"/>
      <c r="P63" s="293"/>
      <c r="Q63" s="293"/>
      <c r="R63" s="297"/>
      <c r="S63" s="297"/>
      <c r="T63" s="321"/>
      <c r="U63" s="321"/>
      <c r="V63" s="337"/>
      <c r="W63" s="202"/>
      <c r="X63" s="202"/>
      <c r="Y63" s="202"/>
      <c r="Z63" s="202"/>
      <c r="AA63" s="293"/>
      <c r="AB63" s="295"/>
      <c r="AC63" s="293"/>
      <c r="AD63" s="293"/>
      <c r="AE63" s="297"/>
      <c r="AF63" s="297"/>
      <c r="AG63" s="297"/>
      <c r="AH63" s="297"/>
      <c r="AI63" s="202">
        <v>36</v>
      </c>
      <c r="AJ63" s="202"/>
      <c r="AK63" s="202"/>
      <c r="AL63" s="202"/>
      <c r="AM63" s="121"/>
      <c r="AN63" s="94"/>
      <c r="AO63" s="426"/>
      <c r="AP63" s="151"/>
      <c r="AQ63" s="151"/>
    </row>
    <row r="64" spans="1:43" s="18" customFormat="1" ht="14.25" customHeight="1">
      <c r="A64" s="1" t="s">
        <v>285</v>
      </c>
      <c r="B64" s="28" t="s">
        <v>145</v>
      </c>
      <c r="C64" s="340"/>
      <c r="D64" s="340">
        <v>5</v>
      </c>
      <c r="E64" s="340"/>
      <c r="F64" s="212">
        <v>68</v>
      </c>
      <c r="G64" s="212">
        <v>68</v>
      </c>
      <c r="H64" s="212"/>
      <c r="I64" s="16">
        <v>68</v>
      </c>
      <c r="J64" s="4">
        <v>34</v>
      </c>
      <c r="K64" s="4">
        <v>34</v>
      </c>
      <c r="L64" s="4">
        <v>0</v>
      </c>
      <c r="M64" s="10">
        <v>0</v>
      </c>
      <c r="N64" s="310"/>
      <c r="O64" s="310"/>
      <c r="P64" s="318"/>
      <c r="Q64" s="318"/>
      <c r="R64" s="299"/>
      <c r="S64" s="299"/>
      <c r="T64" s="332"/>
      <c r="U64" s="332"/>
      <c r="V64" s="336"/>
      <c r="W64" s="310"/>
      <c r="X64" s="397"/>
      <c r="Y64" s="311"/>
      <c r="Z64" s="311"/>
      <c r="AA64" s="293"/>
      <c r="AB64" s="293"/>
      <c r="AC64" s="293">
        <v>24</v>
      </c>
      <c r="AD64" s="318"/>
      <c r="AE64" s="299">
        <v>44</v>
      </c>
      <c r="AF64" s="414"/>
      <c r="AG64" s="298"/>
      <c r="AH64" s="298"/>
      <c r="AI64" s="202"/>
      <c r="AJ64" s="202"/>
      <c r="AK64" s="202"/>
      <c r="AL64" s="202"/>
      <c r="AM64" s="121"/>
      <c r="AN64" s="94"/>
      <c r="AO64" s="426"/>
      <c r="AP64" s="151"/>
      <c r="AQ64" s="151"/>
    </row>
    <row r="65" spans="1:43" s="18" customFormat="1" ht="14.25" customHeight="1">
      <c r="A65" s="1" t="s">
        <v>286</v>
      </c>
      <c r="B65" s="28" t="s">
        <v>267</v>
      </c>
      <c r="C65" s="340"/>
      <c r="D65" s="340"/>
      <c r="E65" s="340">
        <v>4</v>
      </c>
      <c r="F65" s="212">
        <v>36</v>
      </c>
      <c r="G65" s="212">
        <v>36</v>
      </c>
      <c r="H65" s="212"/>
      <c r="I65" s="16">
        <v>36</v>
      </c>
      <c r="J65" s="4">
        <v>26</v>
      </c>
      <c r="K65" s="4">
        <v>10</v>
      </c>
      <c r="L65" s="4">
        <v>0</v>
      </c>
      <c r="M65" s="10">
        <v>0</v>
      </c>
      <c r="N65" s="310"/>
      <c r="O65" s="310"/>
      <c r="P65" s="318"/>
      <c r="Q65" s="318"/>
      <c r="R65" s="299"/>
      <c r="S65" s="299"/>
      <c r="T65" s="332"/>
      <c r="U65" s="332"/>
      <c r="V65" s="336"/>
      <c r="W65" s="310"/>
      <c r="X65" s="397"/>
      <c r="Y65" s="311"/>
      <c r="Z65" s="311"/>
      <c r="AA65" s="293"/>
      <c r="AB65" s="293"/>
      <c r="AC65" s="293">
        <v>36</v>
      </c>
      <c r="AD65" s="318"/>
      <c r="AE65" s="299"/>
      <c r="AF65" s="414"/>
      <c r="AG65" s="298"/>
      <c r="AH65" s="298"/>
      <c r="AI65" s="202"/>
      <c r="AJ65" s="202"/>
      <c r="AK65" s="202"/>
      <c r="AL65" s="202"/>
      <c r="AM65" s="121"/>
      <c r="AN65" s="94"/>
      <c r="AO65" s="426"/>
      <c r="AP65" s="151"/>
      <c r="AQ65" s="151"/>
    </row>
    <row r="66" spans="1:43" s="18" customFormat="1" ht="14.25" customHeight="1">
      <c r="A66" s="1" t="s">
        <v>287</v>
      </c>
      <c r="B66" s="28" t="s">
        <v>258</v>
      </c>
      <c r="C66" s="340"/>
      <c r="D66" s="340"/>
      <c r="E66" s="340">
        <v>3</v>
      </c>
      <c r="F66" s="212">
        <v>36</v>
      </c>
      <c r="G66" s="212">
        <v>36</v>
      </c>
      <c r="H66" s="212"/>
      <c r="I66" s="16">
        <v>36</v>
      </c>
      <c r="J66" s="4">
        <v>36</v>
      </c>
      <c r="K66" s="4">
        <v>0</v>
      </c>
      <c r="L66" s="4">
        <v>0</v>
      </c>
      <c r="M66" s="10">
        <v>0</v>
      </c>
      <c r="N66" s="310"/>
      <c r="O66" s="310"/>
      <c r="P66" s="318"/>
      <c r="Q66" s="318"/>
      <c r="R66" s="299"/>
      <c r="S66" s="299"/>
      <c r="T66" s="332"/>
      <c r="U66" s="332"/>
      <c r="V66" s="336"/>
      <c r="W66" s="310"/>
      <c r="X66" s="397"/>
      <c r="Y66" s="311"/>
      <c r="Z66" s="311"/>
      <c r="AA66" s="293">
        <v>36</v>
      </c>
      <c r="AB66" s="293"/>
      <c r="AC66" s="293"/>
      <c r="AD66" s="318"/>
      <c r="AE66" s="299"/>
      <c r="AF66" s="414"/>
      <c r="AG66" s="298"/>
      <c r="AH66" s="298"/>
      <c r="AI66" s="202"/>
      <c r="AJ66" s="202"/>
      <c r="AK66" s="202"/>
      <c r="AL66" s="202"/>
      <c r="AM66" s="121"/>
      <c r="AN66" s="94"/>
      <c r="AO66" s="426"/>
      <c r="AP66" s="151"/>
      <c r="AQ66" s="151"/>
    </row>
    <row r="67" spans="1:43" s="18" customFormat="1" ht="15.75" customHeight="1">
      <c r="A67" s="1" t="s">
        <v>288</v>
      </c>
      <c r="B67" s="28" t="s">
        <v>268</v>
      </c>
      <c r="C67" s="340"/>
      <c r="D67" s="340"/>
      <c r="E67" s="340">
        <v>8</v>
      </c>
      <c r="F67" s="212">
        <v>36</v>
      </c>
      <c r="G67" s="212">
        <v>36</v>
      </c>
      <c r="H67" s="212"/>
      <c r="I67" s="16">
        <v>36</v>
      </c>
      <c r="J67" s="4">
        <v>36</v>
      </c>
      <c r="K67" s="4">
        <v>0</v>
      </c>
      <c r="L67" s="4">
        <v>0</v>
      </c>
      <c r="M67" s="10">
        <v>0</v>
      </c>
      <c r="N67" s="310"/>
      <c r="O67" s="310"/>
      <c r="P67" s="318"/>
      <c r="Q67" s="318"/>
      <c r="R67" s="299"/>
      <c r="S67" s="299"/>
      <c r="T67" s="332"/>
      <c r="U67" s="332"/>
      <c r="V67" s="336"/>
      <c r="W67" s="310"/>
      <c r="X67" s="397"/>
      <c r="Y67" s="311"/>
      <c r="Z67" s="311"/>
      <c r="AA67" s="293"/>
      <c r="AB67" s="293"/>
      <c r="AC67" s="293"/>
      <c r="AD67" s="293"/>
      <c r="AE67" s="414"/>
      <c r="AF67" s="297"/>
      <c r="AG67" s="297"/>
      <c r="AH67" s="414"/>
      <c r="AI67" s="202"/>
      <c r="AJ67" s="202"/>
      <c r="AK67" s="202">
        <v>36</v>
      </c>
      <c r="AL67" s="202"/>
      <c r="AM67" s="121"/>
      <c r="AN67" s="94"/>
      <c r="AO67" s="426"/>
      <c r="AP67" s="151"/>
      <c r="AQ67" s="151"/>
    </row>
    <row r="68" spans="1:43" s="18" customFormat="1" ht="13.5" customHeight="1">
      <c r="A68" s="265" t="s">
        <v>16</v>
      </c>
      <c r="B68" s="265" t="s">
        <v>302</v>
      </c>
      <c r="C68" s="478">
        <v>6</v>
      </c>
      <c r="D68" s="478">
        <v>14</v>
      </c>
      <c r="E68" s="478">
        <v>1</v>
      </c>
      <c r="F68" s="266">
        <v>2672</v>
      </c>
      <c r="G68" s="266">
        <v>1660</v>
      </c>
      <c r="H68" s="266">
        <v>116</v>
      </c>
      <c r="I68" s="266">
        <v>1544</v>
      </c>
      <c r="J68" s="266">
        <v>844</v>
      </c>
      <c r="K68" s="266">
        <v>600</v>
      </c>
      <c r="L68" s="266">
        <v>100</v>
      </c>
      <c r="M68" s="267">
        <v>864</v>
      </c>
      <c r="N68" s="267">
        <v>0</v>
      </c>
      <c r="O68" s="267">
        <v>0</v>
      </c>
      <c r="P68" s="267">
        <v>0</v>
      </c>
      <c r="Q68" s="267">
        <v>18</v>
      </c>
      <c r="R68" s="267">
        <v>24</v>
      </c>
      <c r="S68" s="267">
        <v>26</v>
      </c>
      <c r="T68" s="267">
        <v>20</v>
      </c>
      <c r="U68" s="267">
        <v>24</v>
      </c>
      <c r="V68" s="267">
        <v>36</v>
      </c>
      <c r="W68" s="267">
        <v>0</v>
      </c>
      <c r="X68" s="400"/>
      <c r="Y68" s="268">
        <v>0</v>
      </c>
      <c r="Z68" s="268"/>
      <c r="AA68" s="266">
        <v>0</v>
      </c>
      <c r="AB68" s="266"/>
      <c r="AC68" s="266">
        <v>394</v>
      </c>
      <c r="AD68" s="481">
        <v>32</v>
      </c>
      <c r="AE68" s="267">
        <v>264</v>
      </c>
      <c r="AF68" s="482">
        <v>10</v>
      </c>
      <c r="AG68" s="268">
        <v>400</v>
      </c>
      <c r="AH68" s="483">
        <v>24</v>
      </c>
      <c r="AI68" s="266">
        <v>250</v>
      </c>
      <c r="AJ68" s="484">
        <v>24</v>
      </c>
      <c r="AK68" s="266">
        <v>236</v>
      </c>
      <c r="AL68" s="484">
        <v>26</v>
      </c>
      <c r="AM68" s="121"/>
      <c r="AN68" s="94"/>
      <c r="AO68" s="426"/>
      <c r="AP68" s="151"/>
      <c r="AQ68" s="151"/>
    </row>
    <row r="69" spans="1:41" s="70" customFormat="1" ht="12.75">
      <c r="A69" s="451" t="s">
        <v>18</v>
      </c>
      <c r="B69" s="451" t="s">
        <v>172</v>
      </c>
      <c r="C69" s="452">
        <v>1</v>
      </c>
      <c r="D69" s="452">
        <v>5</v>
      </c>
      <c r="E69" s="452">
        <v>0</v>
      </c>
      <c r="F69" s="453">
        <v>874</v>
      </c>
      <c r="G69" s="453">
        <v>650</v>
      </c>
      <c r="H69" s="453">
        <v>44</v>
      </c>
      <c r="I69" s="453">
        <v>606</v>
      </c>
      <c r="J69" s="453">
        <v>302</v>
      </c>
      <c r="K69" s="453">
        <v>204</v>
      </c>
      <c r="L69" s="453">
        <v>100</v>
      </c>
      <c r="M69" s="453">
        <v>180</v>
      </c>
      <c r="N69" s="453">
        <f>N70+N78</f>
        <v>0</v>
      </c>
      <c r="O69" s="453">
        <f>O70+O78</f>
        <v>0</v>
      </c>
      <c r="P69" s="453">
        <f>P70+P78</f>
        <v>0</v>
      </c>
      <c r="Q69" s="453">
        <v>10</v>
      </c>
      <c r="R69" s="453">
        <v>14</v>
      </c>
      <c r="S69" s="453">
        <v>14</v>
      </c>
      <c r="T69" s="453">
        <f>T70+T78</f>
        <v>0</v>
      </c>
      <c r="U69" s="453">
        <f>U70+U78</f>
        <v>0</v>
      </c>
      <c r="V69" s="453">
        <v>6</v>
      </c>
      <c r="W69" s="453">
        <v>0</v>
      </c>
      <c r="X69" s="453"/>
      <c r="Y69" s="453">
        <v>0</v>
      </c>
      <c r="Z69" s="453"/>
      <c r="AA69" s="453">
        <v>0</v>
      </c>
      <c r="AB69" s="453"/>
      <c r="AC69" s="453">
        <v>240</v>
      </c>
      <c r="AD69" s="480">
        <v>18</v>
      </c>
      <c r="AE69" s="453">
        <v>154</v>
      </c>
      <c r="AF69" s="480">
        <v>6</v>
      </c>
      <c r="AG69" s="453">
        <v>212</v>
      </c>
      <c r="AH69" s="480">
        <v>20</v>
      </c>
      <c r="AI69" s="453">
        <v>0</v>
      </c>
      <c r="AJ69" s="453">
        <v>0</v>
      </c>
      <c r="AK69" s="453">
        <v>0</v>
      </c>
      <c r="AL69" s="453"/>
      <c r="AM69" s="68"/>
      <c r="AN69" s="69"/>
      <c r="AO69" s="429"/>
    </row>
    <row r="70" spans="1:41" s="70" customFormat="1" ht="12.75">
      <c r="A70" s="219" t="s">
        <v>19</v>
      </c>
      <c r="B70" s="219" t="s">
        <v>173</v>
      </c>
      <c r="C70" s="479"/>
      <c r="D70" s="220">
        <v>6</v>
      </c>
      <c r="E70" s="220"/>
      <c r="F70" s="224">
        <v>554</v>
      </c>
      <c r="G70" s="224">
        <v>422</v>
      </c>
      <c r="H70" s="224">
        <v>22</v>
      </c>
      <c r="I70" s="224">
        <v>400</v>
      </c>
      <c r="J70" s="224">
        <v>196</v>
      </c>
      <c r="K70" s="224">
        <v>154</v>
      </c>
      <c r="L70" s="224">
        <f>SUM(L71:L73)</f>
        <v>50</v>
      </c>
      <c r="M70" s="222">
        <v>108</v>
      </c>
      <c r="N70" s="224">
        <v>0</v>
      </c>
      <c r="O70" s="224">
        <v>0</v>
      </c>
      <c r="P70" s="224">
        <v>0</v>
      </c>
      <c r="Q70" s="224"/>
      <c r="R70" s="224"/>
      <c r="S70" s="224"/>
      <c r="T70" s="224"/>
      <c r="U70" s="224"/>
      <c r="V70" s="224"/>
      <c r="W70" s="224">
        <v>0</v>
      </c>
      <c r="X70" s="224"/>
      <c r="Y70" s="224">
        <v>0</v>
      </c>
      <c r="Z70" s="224"/>
      <c r="AA70" s="224">
        <v>0</v>
      </c>
      <c r="AB70" s="224"/>
      <c r="AC70" s="224">
        <v>240</v>
      </c>
      <c r="AD70" s="222">
        <v>18</v>
      </c>
      <c r="AE70" s="224">
        <v>96</v>
      </c>
      <c r="AF70" s="222">
        <v>2</v>
      </c>
      <c r="AG70" s="224">
        <v>64</v>
      </c>
      <c r="AH70" s="222">
        <v>2</v>
      </c>
      <c r="AI70" s="224">
        <v>0</v>
      </c>
      <c r="AJ70" s="224">
        <v>0</v>
      </c>
      <c r="AK70" s="224">
        <v>0</v>
      </c>
      <c r="AL70" s="224">
        <v>0</v>
      </c>
      <c r="AM70" s="68"/>
      <c r="AN70" s="69"/>
      <c r="AO70" s="429"/>
    </row>
    <row r="71" spans="1:41" s="70" customFormat="1" ht="22.5">
      <c r="A71" s="1" t="s">
        <v>156</v>
      </c>
      <c r="B71" s="28" t="s">
        <v>174</v>
      </c>
      <c r="C71" s="340"/>
      <c r="D71" s="340"/>
      <c r="E71" s="345"/>
      <c r="F71" s="212">
        <v>16</v>
      </c>
      <c r="G71" s="212">
        <v>16</v>
      </c>
      <c r="H71" s="212">
        <v>0</v>
      </c>
      <c r="I71" s="212">
        <v>16</v>
      </c>
      <c r="J71" s="212">
        <v>10</v>
      </c>
      <c r="K71" s="212">
        <v>6</v>
      </c>
      <c r="L71" s="212">
        <v>0</v>
      </c>
      <c r="M71" s="213">
        <v>0</v>
      </c>
      <c r="N71" s="310"/>
      <c r="O71" s="310"/>
      <c r="P71" s="318"/>
      <c r="Q71" s="318"/>
      <c r="R71" s="299"/>
      <c r="S71" s="299"/>
      <c r="T71" s="332"/>
      <c r="U71" s="332"/>
      <c r="V71" s="336"/>
      <c r="W71" s="310"/>
      <c r="X71" s="397"/>
      <c r="Y71" s="311"/>
      <c r="Z71" s="311"/>
      <c r="AA71" s="293"/>
      <c r="AB71" s="293"/>
      <c r="AC71" s="293">
        <v>16</v>
      </c>
      <c r="AD71" s="331">
        <v>0</v>
      </c>
      <c r="AE71" s="299"/>
      <c r="AF71" s="414"/>
      <c r="AG71" s="298"/>
      <c r="AH71" s="298"/>
      <c r="AI71" s="202"/>
      <c r="AJ71" s="202"/>
      <c r="AK71" s="202"/>
      <c r="AL71" s="202"/>
      <c r="AM71" s="68"/>
      <c r="AN71" s="69"/>
      <c r="AO71" s="429"/>
    </row>
    <row r="72" spans="1:41" s="70" customFormat="1" ht="12.75">
      <c r="A72" s="1" t="s">
        <v>157</v>
      </c>
      <c r="B72" s="28" t="s">
        <v>175</v>
      </c>
      <c r="C72" s="340"/>
      <c r="D72" s="340"/>
      <c r="E72" s="340"/>
      <c r="F72" s="212">
        <v>98</v>
      </c>
      <c r="G72" s="212">
        <v>94</v>
      </c>
      <c r="H72" s="212">
        <v>6</v>
      </c>
      <c r="I72" s="212">
        <v>88</v>
      </c>
      <c r="J72" s="212">
        <v>64</v>
      </c>
      <c r="K72" s="212">
        <v>24</v>
      </c>
      <c r="L72" s="212">
        <v>0</v>
      </c>
      <c r="M72" s="213">
        <v>0</v>
      </c>
      <c r="N72" s="310"/>
      <c r="O72" s="310"/>
      <c r="P72" s="318"/>
      <c r="Q72" s="318">
        <v>4</v>
      </c>
      <c r="R72" s="299"/>
      <c r="S72" s="299"/>
      <c r="T72" s="332"/>
      <c r="U72" s="332"/>
      <c r="V72" s="336"/>
      <c r="W72" s="310"/>
      <c r="X72" s="397"/>
      <c r="Y72" s="311"/>
      <c r="Z72" s="311"/>
      <c r="AA72" s="293"/>
      <c r="AB72" s="293"/>
      <c r="AC72" s="293">
        <v>88</v>
      </c>
      <c r="AD72" s="331">
        <v>6</v>
      </c>
      <c r="AE72" s="299"/>
      <c r="AF72" s="414"/>
      <c r="AG72" s="298"/>
      <c r="AH72" s="298"/>
      <c r="AI72" s="202"/>
      <c r="AJ72" s="202"/>
      <c r="AK72" s="202"/>
      <c r="AL72" s="202"/>
      <c r="AM72" s="68"/>
      <c r="AN72" s="69"/>
      <c r="AO72" s="429"/>
    </row>
    <row r="73" spans="1:41" s="70" customFormat="1" ht="10.5" customHeight="1">
      <c r="A73" s="1" t="s">
        <v>158</v>
      </c>
      <c r="B73" s="28" t="s">
        <v>176</v>
      </c>
      <c r="C73" s="340"/>
      <c r="D73" s="293">
        <v>5</v>
      </c>
      <c r="E73" s="340"/>
      <c r="F73" s="212">
        <v>172</v>
      </c>
      <c r="G73" s="212">
        <v>162</v>
      </c>
      <c r="H73" s="212">
        <v>12</v>
      </c>
      <c r="I73" s="212">
        <v>150</v>
      </c>
      <c r="J73" s="212">
        <v>64</v>
      </c>
      <c r="K73" s="212">
        <v>36</v>
      </c>
      <c r="L73" s="212">
        <v>50</v>
      </c>
      <c r="M73" s="213">
        <v>0</v>
      </c>
      <c r="N73" s="310"/>
      <c r="O73" s="310"/>
      <c r="P73" s="318"/>
      <c r="Q73" s="318">
        <v>6</v>
      </c>
      <c r="R73" s="299">
        <v>4</v>
      </c>
      <c r="S73" s="299"/>
      <c r="T73" s="332"/>
      <c r="U73" s="332"/>
      <c r="V73" s="336"/>
      <c r="W73" s="310"/>
      <c r="X73" s="397"/>
      <c r="Y73" s="311"/>
      <c r="Z73" s="311"/>
      <c r="AA73" s="293"/>
      <c r="AB73" s="293"/>
      <c r="AC73" s="293">
        <v>100</v>
      </c>
      <c r="AD73" s="331">
        <v>12</v>
      </c>
      <c r="AE73" s="299">
        <v>50</v>
      </c>
      <c r="AF73" s="473">
        <v>0</v>
      </c>
      <c r="AG73" s="298"/>
      <c r="AH73" s="298"/>
      <c r="AI73" s="202"/>
      <c r="AJ73" s="202"/>
      <c r="AK73" s="202"/>
      <c r="AL73" s="202"/>
      <c r="AM73" s="68"/>
      <c r="AN73" s="69"/>
      <c r="AO73" s="429"/>
    </row>
    <row r="74" spans="1:41" s="70" customFormat="1" ht="10.5" customHeight="1">
      <c r="A74" s="1" t="s">
        <v>270</v>
      </c>
      <c r="B74" s="28" t="s">
        <v>220</v>
      </c>
      <c r="C74" s="341"/>
      <c r="D74" s="293"/>
      <c r="E74" s="340"/>
      <c r="F74" s="212">
        <v>40</v>
      </c>
      <c r="G74" s="212">
        <v>36</v>
      </c>
      <c r="H74" s="212"/>
      <c r="I74" s="212">
        <v>36</v>
      </c>
      <c r="J74" s="212">
        <v>6</v>
      </c>
      <c r="K74" s="212">
        <v>30</v>
      </c>
      <c r="L74" s="212">
        <v>0</v>
      </c>
      <c r="M74" s="213">
        <v>0</v>
      </c>
      <c r="N74" s="310"/>
      <c r="O74" s="310"/>
      <c r="P74" s="318"/>
      <c r="Q74" s="318"/>
      <c r="R74" s="299">
        <v>4</v>
      </c>
      <c r="S74" s="299"/>
      <c r="T74" s="332"/>
      <c r="U74" s="332"/>
      <c r="V74" s="336"/>
      <c r="W74" s="310"/>
      <c r="X74" s="397"/>
      <c r="Y74" s="311"/>
      <c r="Z74" s="311"/>
      <c r="AA74" s="293"/>
      <c r="AB74" s="293"/>
      <c r="AC74" s="293">
        <v>36</v>
      </c>
      <c r="AD74" s="331"/>
      <c r="AE74" s="299"/>
      <c r="AF74" s="414"/>
      <c r="AG74" s="298"/>
      <c r="AH74" s="298"/>
      <c r="AI74" s="202"/>
      <c r="AJ74" s="202"/>
      <c r="AK74" s="202"/>
      <c r="AL74" s="202"/>
      <c r="AM74" s="68"/>
      <c r="AN74" s="69"/>
      <c r="AO74" s="429"/>
    </row>
    <row r="75" spans="1:41" s="70" customFormat="1" ht="22.5">
      <c r="A75" s="232" t="s">
        <v>222</v>
      </c>
      <c r="B75" s="233" t="s">
        <v>177</v>
      </c>
      <c r="C75" s="290"/>
      <c r="D75" s="236">
        <v>4</v>
      </c>
      <c r="E75" s="291"/>
      <c r="F75" s="241">
        <v>72</v>
      </c>
      <c r="G75" s="241"/>
      <c r="H75" s="241"/>
      <c r="I75" s="241"/>
      <c r="J75" s="241"/>
      <c r="K75" s="241"/>
      <c r="L75" s="241"/>
      <c r="M75" s="238">
        <v>72</v>
      </c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401"/>
      <c r="Y75" s="242"/>
      <c r="Z75" s="242"/>
      <c r="AA75" s="241"/>
      <c r="AB75" s="241"/>
      <c r="AC75" s="241">
        <v>72</v>
      </c>
      <c r="AD75" s="238"/>
      <c r="AE75" s="238"/>
      <c r="AF75" s="401"/>
      <c r="AG75" s="239"/>
      <c r="AH75" s="239"/>
      <c r="AI75" s="236"/>
      <c r="AJ75" s="236"/>
      <c r="AK75" s="236"/>
      <c r="AL75" s="236"/>
      <c r="AM75" s="68"/>
      <c r="AN75" s="69"/>
      <c r="AO75" s="429"/>
    </row>
    <row r="76" spans="1:41" s="70" customFormat="1" ht="13.5" customHeight="1">
      <c r="A76" s="1" t="s">
        <v>236</v>
      </c>
      <c r="B76" s="217" t="s">
        <v>178</v>
      </c>
      <c r="C76" s="341"/>
      <c r="D76" s="340"/>
      <c r="E76" s="344"/>
      <c r="F76" s="212">
        <v>120</v>
      </c>
      <c r="G76" s="212">
        <v>114</v>
      </c>
      <c r="H76" s="212">
        <v>4</v>
      </c>
      <c r="I76" s="212">
        <v>110</v>
      </c>
      <c r="J76" s="212">
        <v>52</v>
      </c>
      <c r="K76" s="212">
        <v>58</v>
      </c>
      <c r="L76" s="212"/>
      <c r="M76" s="213"/>
      <c r="N76" s="310"/>
      <c r="O76" s="310"/>
      <c r="P76" s="318"/>
      <c r="Q76" s="318"/>
      <c r="R76" s="299">
        <v>2</v>
      </c>
      <c r="S76" s="299">
        <v>4</v>
      </c>
      <c r="T76" s="332"/>
      <c r="U76" s="332"/>
      <c r="V76" s="336"/>
      <c r="W76" s="310"/>
      <c r="X76" s="397"/>
      <c r="Y76" s="311"/>
      <c r="Z76" s="311"/>
      <c r="AA76" s="293"/>
      <c r="AB76" s="293"/>
      <c r="AC76" s="293"/>
      <c r="AD76" s="318"/>
      <c r="AE76" s="299">
        <v>46</v>
      </c>
      <c r="AF76" s="473">
        <v>2</v>
      </c>
      <c r="AG76" s="298">
        <v>64</v>
      </c>
      <c r="AH76" s="474">
        <v>2</v>
      </c>
      <c r="AI76" s="202"/>
      <c r="AJ76" s="202"/>
      <c r="AK76" s="202"/>
      <c r="AL76" s="202"/>
      <c r="AM76" s="68"/>
      <c r="AN76" s="69"/>
      <c r="AO76" s="429"/>
    </row>
    <row r="77" spans="1:41" s="70" customFormat="1" ht="33">
      <c r="A77" s="232" t="s">
        <v>223</v>
      </c>
      <c r="B77" s="233" t="s">
        <v>221</v>
      </c>
      <c r="C77" s="290"/>
      <c r="D77" s="287" t="s">
        <v>339</v>
      </c>
      <c r="E77" s="291"/>
      <c r="F77" s="241">
        <v>36</v>
      </c>
      <c r="G77" s="241"/>
      <c r="H77" s="241"/>
      <c r="I77" s="241"/>
      <c r="J77" s="241"/>
      <c r="K77" s="241"/>
      <c r="L77" s="241"/>
      <c r="M77" s="238">
        <v>36</v>
      </c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401"/>
      <c r="Y77" s="242"/>
      <c r="Z77" s="242"/>
      <c r="AA77" s="241"/>
      <c r="AB77" s="241"/>
      <c r="AC77" s="241"/>
      <c r="AD77" s="238"/>
      <c r="AE77" s="238"/>
      <c r="AF77" s="401"/>
      <c r="AG77" s="241">
        <v>36</v>
      </c>
      <c r="AH77" s="242"/>
      <c r="AI77" s="236"/>
      <c r="AJ77" s="236"/>
      <c r="AK77" s="236"/>
      <c r="AL77" s="236"/>
      <c r="AM77" s="68"/>
      <c r="AN77" s="69"/>
      <c r="AO77" s="429"/>
    </row>
    <row r="78" spans="1:41" s="70" customFormat="1" ht="12.75">
      <c r="A78" s="219" t="s">
        <v>20</v>
      </c>
      <c r="B78" s="219" t="s">
        <v>179</v>
      </c>
      <c r="C78" s="221"/>
      <c r="D78" s="221">
        <v>6</v>
      </c>
      <c r="E78" s="220"/>
      <c r="F78" s="224">
        <v>312</v>
      </c>
      <c r="G78" s="224">
        <v>228</v>
      </c>
      <c r="H78" s="224">
        <v>22</v>
      </c>
      <c r="I78" s="224">
        <v>206</v>
      </c>
      <c r="J78" s="224">
        <v>106</v>
      </c>
      <c r="K78" s="224">
        <v>50</v>
      </c>
      <c r="L78" s="224">
        <v>50</v>
      </c>
      <c r="M78" s="224">
        <v>72</v>
      </c>
      <c r="N78" s="224">
        <f aca="true" t="shared" si="5" ref="N78:AA78">SUM(N79:N79)</f>
        <v>0</v>
      </c>
      <c r="O78" s="224">
        <f t="shared" si="5"/>
        <v>0</v>
      </c>
      <c r="P78" s="224">
        <f t="shared" si="5"/>
        <v>0</v>
      </c>
      <c r="Q78" s="224">
        <f t="shared" si="5"/>
        <v>0</v>
      </c>
      <c r="R78" s="224">
        <f t="shared" si="5"/>
        <v>0</v>
      </c>
      <c r="S78" s="224">
        <v>0</v>
      </c>
      <c r="T78" s="224">
        <f t="shared" si="5"/>
        <v>0</v>
      </c>
      <c r="U78" s="224">
        <f t="shared" si="5"/>
        <v>0</v>
      </c>
      <c r="V78" s="224">
        <v>0</v>
      </c>
      <c r="W78" s="224">
        <f t="shared" si="5"/>
        <v>0</v>
      </c>
      <c r="X78" s="224"/>
      <c r="Y78" s="224">
        <f t="shared" si="5"/>
        <v>0</v>
      </c>
      <c r="Z78" s="224"/>
      <c r="AA78" s="224">
        <f t="shared" si="5"/>
        <v>0</v>
      </c>
      <c r="AB78" s="224"/>
      <c r="AC78" s="224">
        <v>0</v>
      </c>
      <c r="AD78" s="224"/>
      <c r="AE78" s="224">
        <v>58</v>
      </c>
      <c r="AF78" s="222">
        <v>4</v>
      </c>
      <c r="AG78" s="224">
        <v>148</v>
      </c>
      <c r="AH78" s="222">
        <v>18</v>
      </c>
      <c r="AI78" s="224">
        <v>0</v>
      </c>
      <c r="AJ78" s="224"/>
      <c r="AK78" s="224">
        <v>0</v>
      </c>
      <c r="AL78" s="224"/>
      <c r="AM78" s="68"/>
      <c r="AN78" s="69"/>
      <c r="AO78" s="429"/>
    </row>
    <row r="79" spans="1:42" s="70" customFormat="1" ht="12.75">
      <c r="A79" s="1" t="s">
        <v>159</v>
      </c>
      <c r="B79" s="217" t="s">
        <v>180</v>
      </c>
      <c r="C79" s="341"/>
      <c r="D79" s="340"/>
      <c r="E79" s="340"/>
      <c r="F79" s="212">
        <v>52</v>
      </c>
      <c r="G79" s="212">
        <v>50</v>
      </c>
      <c r="H79" s="212">
        <v>8</v>
      </c>
      <c r="I79" s="212">
        <v>42</v>
      </c>
      <c r="J79" s="212">
        <v>28</v>
      </c>
      <c r="K79" s="212">
        <v>14</v>
      </c>
      <c r="L79" s="212"/>
      <c r="M79" s="213"/>
      <c r="N79" s="310"/>
      <c r="O79" s="310"/>
      <c r="P79" s="318"/>
      <c r="Q79" s="318"/>
      <c r="R79" s="299"/>
      <c r="S79" s="299">
        <v>2</v>
      </c>
      <c r="T79" s="332"/>
      <c r="U79" s="332"/>
      <c r="V79" s="336"/>
      <c r="W79" s="310"/>
      <c r="X79" s="397"/>
      <c r="Y79" s="311"/>
      <c r="Z79" s="311"/>
      <c r="AA79" s="293"/>
      <c r="AB79" s="293"/>
      <c r="AC79" s="293"/>
      <c r="AD79" s="318"/>
      <c r="AE79" s="299"/>
      <c r="AF79" s="414"/>
      <c r="AG79" s="298">
        <v>42</v>
      </c>
      <c r="AH79" s="474">
        <v>8</v>
      </c>
      <c r="AI79" s="321"/>
      <c r="AJ79" s="321"/>
      <c r="AK79" s="321"/>
      <c r="AL79" s="321"/>
      <c r="AM79" s="68"/>
      <c r="AN79" s="69"/>
      <c r="AO79" s="436"/>
      <c r="AP79" s="262"/>
    </row>
    <row r="80" spans="1:88" s="70" customFormat="1" ht="12.75">
      <c r="A80" s="1" t="s">
        <v>181</v>
      </c>
      <c r="B80" s="28" t="s">
        <v>164</v>
      </c>
      <c r="C80" s="341"/>
      <c r="D80" s="340"/>
      <c r="E80" s="340"/>
      <c r="F80" s="212">
        <v>188</v>
      </c>
      <c r="G80" s="212">
        <v>178</v>
      </c>
      <c r="H80" s="212">
        <v>14</v>
      </c>
      <c r="I80" s="212">
        <v>164</v>
      </c>
      <c r="J80" s="212">
        <v>78</v>
      </c>
      <c r="K80" s="212">
        <v>36</v>
      </c>
      <c r="L80" s="212">
        <v>50</v>
      </c>
      <c r="M80" s="213"/>
      <c r="N80" s="310"/>
      <c r="O80" s="310"/>
      <c r="P80" s="318"/>
      <c r="Q80" s="318"/>
      <c r="R80" s="299">
        <v>4</v>
      </c>
      <c r="S80" s="299">
        <v>6</v>
      </c>
      <c r="T80" s="332"/>
      <c r="U80" s="332"/>
      <c r="V80" s="336"/>
      <c r="W80" s="310"/>
      <c r="X80" s="397"/>
      <c r="Y80" s="311"/>
      <c r="Z80" s="311"/>
      <c r="AA80" s="293"/>
      <c r="AB80" s="293"/>
      <c r="AC80" s="293"/>
      <c r="AD80" s="318"/>
      <c r="AE80" s="299">
        <v>58</v>
      </c>
      <c r="AF80" s="473">
        <v>4</v>
      </c>
      <c r="AG80" s="298">
        <v>106</v>
      </c>
      <c r="AH80" s="474">
        <v>10</v>
      </c>
      <c r="AI80" s="321"/>
      <c r="AJ80" s="321"/>
      <c r="AK80" s="321"/>
      <c r="AL80" s="321"/>
      <c r="AM80" s="68"/>
      <c r="AN80" s="69"/>
      <c r="AO80" s="436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62"/>
      <c r="BM80" s="262"/>
      <c r="BN80" s="262"/>
      <c r="BO80" s="262"/>
      <c r="BP80" s="262"/>
      <c r="BQ80" s="262"/>
      <c r="BR80" s="262"/>
      <c r="BS80" s="262"/>
      <c r="BT80" s="262"/>
      <c r="BU80" s="262"/>
      <c r="BV80" s="262"/>
      <c r="BW80" s="262"/>
      <c r="BX80" s="262"/>
      <c r="BY80" s="262"/>
      <c r="BZ80" s="262"/>
      <c r="CA80" s="262"/>
      <c r="CB80" s="262"/>
      <c r="CC80" s="262"/>
      <c r="CD80" s="262"/>
      <c r="CE80" s="262"/>
      <c r="CF80" s="262"/>
      <c r="CG80" s="262"/>
      <c r="CH80" s="262"/>
      <c r="CI80" s="262"/>
      <c r="CJ80" s="262"/>
    </row>
    <row r="81" spans="1:88" s="20" customFormat="1" ht="33">
      <c r="A81" s="240" t="s">
        <v>248</v>
      </c>
      <c r="B81" s="233" t="s">
        <v>182</v>
      </c>
      <c r="C81" s="234"/>
      <c r="D81" s="287" t="s">
        <v>339</v>
      </c>
      <c r="E81" s="289"/>
      <c r="F81" s="241">
        <v>36</v>
      </c>
      <c r="G81" s="241"/>
      <c r="H81" s="241"/>
      <c r="I81" s="241"/>
      <c r="J81" s="241"/>
      <c r="K81" s="241"/>
      <c r="L81" s="241"/>
      <c r="M81" s="238">
        <v>36</v>
      </c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401"/>
      <c r="Y81" s="242"/>
      <c r="Z81" s="242"/>
      <c r="AA81" s="241"/>
      <c r="AB81" s="241"/>
      <c r="AC81" s="241"/>
      <c r="AD81" s="238"/>
      <c r="AE81" s="238">
        <v>36</v>
      </c>
      <c r="AF81" s="401"/>
      <c r="AG81" s="242"/>
      <c r="AH81" s="242"/>
      <c r="AI81" s="241"/>
      <c r="AJ81" s="241"/>
      <c r="AK81" s="236"/>
      <c r="AL81" s="236"/>
      <c r="AM81" s="60" t="e">
        <f>SUM(AM82,#REF!)</f>
        <v>#REF!</v>
      </c>
      <c r="AN81" s="57" t="e">
        <f>SUM(AN82,#REF!)</f>
        <v>#REF!</v>
      </c>
      <c r="AO81" s="437"/>
      <c r="AP81" s="314"/>
      <c r="AQ81" s="314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13"/>
      <c r="BL81" s="313"/>
      <c r="BM81" s="313"/>
      <c r="BN81" s="313"/>
      <c r="BO81" s="313"/>
      <c r="BP81" s="313"/>
      <c r="BQ81" s="313"/>
      <c r="BR81" s="313"/>
      <c r="BS81" s="313"/>
      <c r="BT81" s="313"/>
      <c r="BU81" s="313"/>
      <c r="BV81" s="313"/>
      <c r="BW81" s="313"/>
      <c r="BX81" s="313"/>
      <c r="BY81" s="313"/>
      <c r="BZ81" s="313"/>
      <c r="CA81" s="313"/>
      <c r="CB81" s="313"/>
      <c r="CC81" s="313"/>
      <c r="CD81" s="313"/>
      <c r="CE81" s="313"/>
      <c r="CF81" s="313"/>
      <c r="CG81" s="313"/>
      <c r="CH81" s="313"/>
      <c r="CI81" s="313"/>
      <c r="CJ81" s="313"/>
    </row>
    <row r="82" spans="1:88" s="18" customFormat="1" ht="33">
      <c r="A82" s="240" t="s">
        <v>21</v>
      </c>
      <c r="B82" s="233" t="s">
        <v>146</v>
      </c>
      <c r="C82" s="243"/>
      <c r="D82" s="287" t="s">
        <v>339</v>
      </c>
      <c r="E82" s="289"/>
      <c r="F82" s="241">
        <v>36</v>
      </c>
      <c r="G82" s="241"/>
      <c r="H82" s="241"/>
      <c r="I82" s="241"/>
      <c r="J82" s="241"/>
      <c r="K82" s="241"/>
      <c r="L82" s="241"/>
      <c r="M82" s="238">
        <v>36</v>
      </c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401"/>
      <c r="Y82" s="242"/>
      <c r="Z82" s="242"/>
      <c r="AA82" s="241"/>
      <c r="AB82" s="241"/>
      <c r="AC82" s="241"/>
      <c r="AD82" s="238"/>
      <c r="AE82" s="238"/>
      <c r="AF82" s="401"/>
      <c r="AG82" s="242">
        <v>36</v>
      </c>
      <c r="AH82" s="242"/>
      <c r="AI82" s="241"/>
      <c r="AJ82" s="241"/>
      <c r="AK82" s="236"/>
      <c r="AL82" s="236"/>
      <c r="AM82" s="62">
        <f>SUM(AM83:AM83)</f>
        <v>0</v>
      </c>
      <c r="AN82" s="63">
        <f>SUM(AN83:AN83)</f>
        <v>0</v>
      </c>
      <c r="AO82" s="438"/>
      <c r="AP82" s="314"/>
      <c r="AQ82" s="314"/>
      <c r="AR82" s="315"/>
      <c r="AS82" s="315"/>
      <c r="AT82" s="315"/>
      <c r="AU82" s="315"/>
      <c r="AV82" s="315"/>
      <c r="AW82" s="315"/>
      <c r="AX82" s="315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/>
      <c r="BM82" s="315"/>
      <c r="BN82" s="315"/>
      <c r="BO82" s="315"/>
      <c r="BP82" s="315"/>
      <c r="BQ82" s="315"/>
      <c r="BR82" s="315"/>
      <c r="BS82" s="315"/>
      <c r="BT82" s="315"/>
      <c r="BU82" s="315"/>
      <c r="BV82" s="315"/>
      <c r="BW82" s="315"/>
      <c r="BX82" s="315"/>
      <c r="BY82" s="315"/>
      <c r="BZ82" s="315"/>
      <c r="CA82" s="315"/>
      <c r="CB82" s="315"/>
      <c r="CC82" s="315"/>
      <c r="CD82" s="315"/>
      <c r="CE82" s="315"/>
      <c r="CF82" s="315"/>
      <c r="CG82" s="315"/>
      <c r="CH82" s="315"/>
      <c r="CI82" s="315"/>
      <c r="CJ82" s="315"/>
    </row>
    <row r="83" spans="1:88" s="70" customFormat="1" ht="12.75">
      <c r="A83" s="39"/>
      <c r="B83" s="386" t="s">
        <v>272</v>
      </c>
      <c r="C83" s="358">
        <v>6</v>
      </c>
      <c r="D83" s="387"/>
      <c r="E83" s="387"/>
      <c r="F83" s="250">
        <v>8</v>
      </c>
      <c r="G83" s="250"/>
      <c r="H83" s="248"/>
      <c r="I83" s="248"/>
      <c r="J83" s="248"/>
      <c r="K83" s="248"/>
      <c r="L83" s="248"/>
      <c r="M83" s="247"/>
      <c r="N83" s="247"/>
      <c r="O83" s="247"/>
      <c r="P83" s="247"/>
      <c r="Q83" s="247"/>
      <c r="R83" s="247"/>
      <c r="S83" s="350">
        <v>2</v>
      </c>
      <c r="T83" s="247"/>
      <c r="U83" s="247"/>
      <c r="V83" s="338">
        <v>6</v>
      </c>
      <c r="W83" s="247"/>
      <c r="X83" s="402"/>
      <c r="Y83" s="251"/>
      <c r="Z83" s="251"/>
      <c r="AA83" s="248"/>
      <c r="AB83" s="248"/>
      <c r="AC83" s="248"/>
      <c r="AD83" s="247"/>
      <c r="AE83" s="247"/>
      <c r="AF83" s="402"/>
      <c r="AG83" s="251"/>
      <c r="AH83" s="251"/>
      <c r="AI83" s="349"/>
      <c r="AJ83" s="349"/>
      <c r="AK83" s="349"/>
      <c r="AL83" s="349"/>
      <c r="AM83" s="68"/>
      <c r="AN83" s="69"/>
      <c r="AO83" s="436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</row>
    <row r="84" spans="1:88" s="70" customFormat="1" ht="23.25" customHeight="1">
      <c r="A84" s="454" t="s">
        <v>22</v>
      </c>
      <c r="B84" s="454" t="s">
        <v>183</v>
      </c>
      <c r="C84" s="453">
        <v>2</v>
      </c>
      <c r="D84" s="453">
        <v>4</v>
      </c>
      <c r="E84" s="453">
        <v>0</v>
      </c>
      <c r="F84" s="453">
        <v>934</v>
      </c>
      <c r="G84" s="453">
        <v>492</v>
      </c>
      <c r="H84" s="453">
        <v>36</v>
      </c>
      <c r="I84" s="453">
        <v>456</v>
      </c>
      <c r="J84" s="453">
        <v>266</v>
      </c>
      <c r="K84" s="453">
        <v>190</v>
      </c>
      <c r="L84" s="453">
        <v>0</v>
      </c>
      <c r="M84" s="453">
        <v>396</v>
      </c>
      <c r="N84" s="453">
        <v>0</v>
      </c>
      <c r="O84" s="453">
        <v>0</v>
      </c>
      <c r="P84" s="453">
        <v>0</v>
      </c>
      <c r="Q84" s="453">
        <v>8</v>
      </c>
      <c r="R84" s="453">
        <v>4</v>
      </c>
      <c r="S84" s="453">
        <v>6</v>
      </c>
      <c r="T84" s="453">
        <v>16</v>
      </c>
      <c r="U84" s="453">
        <v>0</v>
      </c>
      <c r="V84" s="453">
        <v>12</v>
      </c>
      <c r="W84" s="453">
        <v>0</v>
      </c>
      <c r="X84" s="453"/>
      <c r="Y84" s="453">
        <v>0</v>
      </c>
      <c r="Z84" s="453"/>
      <c r="AA84" s="453">
        <v>0</v>
      </c>
      <c r="AB84" s="453"/>
      <c r="AC84" s="453">
        <v>154</v>
      </c>
      <c r="AD84" s="480">
        <v>14</v>
      </c>
      <c r="AE84" s="453">
        <v>60</v>
      </c>
      <c r="AF84" s="480">
        <v>4</v>
      </c>
      <c r="AG84" s="453">
        <v>118</v>
      </c>
      <c r="AH84" s="480">
        <v>4</v>
      </c>
      <c r="AI84" s="453">
        <v>124</v>
      </c>
      <c r="AJ84" s="480">
        <v>14</v>
      </c>
      <c r="AK84" s="453">
        <v>0</v>
      </c>
      <c r="AL84" s="453"/>
      <c r="AM84" s="68"/>
      <c r="AN84" s="69"/>
      <c r="AO84" s="436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</row>
    <row r="85" spans="1:88" s="70" customFormat="1" ht="27.75" customHeight="1">
      <c r="A85" s="219" t="s">
        <v>23</v>
      </c>
      <c r="B85" s="376" t="s">
        <v>231</v>
      </c>
      <c r="C85" s="359">
        <v>7</v>
      </c>
      <c r="D85" s="377"/>
      <c r="E85" s="377"/>
      <c r="F85" s="377">
        <v>708</v>
      </c>
      <c r="G85" s="377">
        <v>388</v>
      </c>
      <c r="H85" s="378">
        <v>26</v>
      </c>
      <c r="I85" s="379">
        <v>362</v>
      </c>
      <c r="J85" s="378">
        <v>236</v>
      </c>
      <c r="K85" s="378">
        <v>126</v>
      </c>
      <c r="L85" s="378">
        <v>0</v>
      </c>
      <c r="M85" s="380">
        <v>288</v>
      </c>
      <c r="N85" s="381">
        <v>0</v>
      </c>
      <c r="O85" s="381">
        <f>SUM(O87:O90)</f>
        <v>0</v>
      </c>
      <c r="P85" s="381">
        <f>SUM(P87:P90)</f>
        <v>0</v>
      </c>
      <c r="Q85" s="381">
        <f>SUM(Q87:Q90)</f>
        <v>4</v>
      </c>
      <c r="R85" s="381">
        <f>SUM(R87:R90)</f>
        <v>4</v>
      </c>
      <c r="S85" s="381">
        <f>SUM(S87:S90)</f>
        <v>6</v>
      </c>
      <c r="T85" s="381">
        <v>2</v>
      </c>
      <c r="U85" s="382"/>
      <c r="V85" s="383">
        <v>6</v>
      </c>
      <c r="W85" s="383">
        <v>0</v>
      </c>
      <c r="X85" s="403"/>
      <c r="Y85" s="384">
        <v>0</v>
      </c>
      <c r="Z85" s="384"/>
      <c r="AA85" s="385">
        <v>0</v>
      </c>
      <c r="AB85" s="385"/>
      <c r="AC85" s="385">
        <v>154</v>
      </c>
      <c r="AD85" s="485">
        <v>14</v>
      </c>
      <c r="AE85" s="383">
        <v>60</v>
      </c>
      <c r="AF85" s="486">
        <v>4</v>
      </c>
      <c r="AG85" s="384">
        <v>76</v>
      </c>
      <c r="AH85" s="487">
        <v>2</v>
      </c>
      <c r="AI85" s="385">
        <v>72</v>
      </c>
      <c r="AJ85" s="488">
        <v>6</v>
      </c>
      <c r="AK85" s="385">
        <v>0</v>
      </c>
      <c r="AL85" s="488">
        <v>0</v>
      </c>
      <c r="AM85" s="68"/>
      <c r="AN85" s="69"/>
      <c r="AO85" s="436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</row>
    <row r="86" spans="1:88" s="18" customFormat="1" ht="12.75">
      <c r="A86" s="1" t="s">
        <v>160</v>
      </c>
      <c r="B86" s="28" t="s">
        <v>311</v>
      </c>
      <c r="C86" s="340"/>
      <c r="D86" s="340"/>
      <c r="E86" s="340"/>
      <c r="F86" s="212">
        <v>64</v>
      </c>
      <c r="G86" s="212">
        <v>60</v>
      </c>
      <c r="H86" s="212">
        <v>8</v>
      </c>
      <c r="I86" s="212">
        <v>52</v>
      </c>
      <c r="J86" s="212">
        <v>34</v>
      </c>
      <c r="K86" s="212">
        <v>18</v>
      </c>
      <c r="L86" s="212"/>
      <c r="M86" s="4"/>
      <c r="N86" s="202"/>
      <c r="O86" s="202"/>
      <c r="P86" s="293"/>
      <c r="Q86" s="293">
        <v>4</v>
      </c>
      <c r="R86" s="297"/>
      <c r="S86" s="297"/>
      <c r="T86" s="321"/>
      <c r="U86" s="321"/>
      <c r="V86" s="337"/>
      <c r="W86" s="202"/>
      <c r="X86" s="202"/>
      <c r="Y86" s="202"/>
      <c r="Z86" s="202"/>
      <c r="AA86" s="293"/>
      <c r="AB86" s="293"/>
      <c r="AC86" s="293">
        <v>52</v>
      </c>
      <c r="AD86" s="295">
        <v>8</v>
      </c>
      <c r="AE86" s="297"/>
      <c r="AF86" s="297"/>
      <c r="AG86" s="308"/>
      <c r="AH86" s="308"/>
      <c r="AI86" s="202"/>
      <c r="AJ86" s="202"/>
      <c r="AK86" s="202"/>
      <c r="AL86" s="202"/>
      <c r="AM86" s="62"/>
      <c r="AN86" s="63"/>
      <c r="AO86" s="438"/>
      <c r="AP86" s="272"/>
      <c r="AQ86" s="272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/>
      <c r="BM86" s="315"/>
      <c r="BN86" s="315"/>
      <c r="BO86" s="315"/>
      <c r="BP86" s="315"/>
      <c r="BQ86" s="315"/>
      <c r="BR86" s="315"/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5"/>
      <c r="CG86" s="315"/>
      <c r="CH86" s="315"/>
      <c r="CI86" s="315"/>
      <c r="CJ86" s="315"/>
    </row>
    <row r="87" spans="1:88" s="18" customFormat="1" ht="15.75" customHeight="1">
      <c r="A87" s="1" t="s">
        <v>161</v>
      </c>
      <c r="B87" s="28" t="s">
        <v>184</v>
      </c>
      <c r="C87" s="340"/>
      <c r="D87" s="340"/>
      <c r="E87" s="345"/>
      <c r="F87" s="212">
        <v>232</v>
      </c>
      <c r="G87" s="212">
        <v>220</v>
      </c>
      <c r="H87" s="212">
        <v>12</v>
      </c>
      <c r="I87" s="212">
        <v>208</v>
      </c>
      <c r="J87" s="212">
        <v>150</v>
      </c>
      <c r="K87" s="212">
        <v>58</v>
      </c>
      <c r="L87" s="216"/>
      <c r="M87" s="216"/>
      <c r="N87" s="328"/>
      <c r="O87" s="328"/>
      <c r="P87" s="295"/>
      <c r="Q87" s="293">
        <v>4</v>
      </c>
      <c r="R87" s="297">
        <v>4</v>
      </c>
      <c r="S87" s="297">
        <v>4</v>
      </c>
      <c r="T87" s="321"/>
      <c r="U87" s="323"/>
      <c r="V87" s="337"/>
      <c r="W87" s="328"/>
      <c r="X87" s="328"/>
      <c r="Y87" s="328"/>
      <c r="Z87" s="328"/>
      <c r="AA87" s="295"/>
      <c r="AB87" s="295"/>
      <c r="AC87" s="293">
        <v>102</v>
      </c>
      <c r="AD87" s="295">
        <v>6</v>
      </c>
      <c r="AE87" s="297">
        <v>60</v>
      </c>
      <c r="AF87" s="303">
        <v>4</v>
      </c>
      <c r="AG87" s="297">
        <v>46</v>
      </c>
      <c r="AH87" s="303">
        <v>2</v>
      </c>
      <c r="AI87" s="202"/>
      <c r="AJ87" s="202"/>
      <c r="AK87" s="202"/>
      <c r="AL87" s="202"/>
      <c r="AM87" s="62"/>
      <c r="AN87" s="63"/>
      <c r="AO87" s="438"/>
      <c r="AP87" s="272"/>
      <c r="AQ87" s="272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/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5"/>
      <c r="CG87" s="315"/>
      <c r="CH87" s="315"/>
      <c r="CI87" s="315"/>
      <c r="CJ87" s="315"/>
    </row>
    <row r="88" spans="1:88" s="70" customFormat="1" ht="25.5" customHeight="1">
      <c r="A88" s="1" t="s">
        <v>162</v>
      </c>
      <c r="B88" s="28" t="s">
        <v>185</v>
      </c>
      <c r="C88" s="341"/>
      <c r="D88" s="340"/>
      <c r="E88" s="345"/>
      <c r="F88" s="212">
        <v>32</v>
      </c>
      <c r="G88" s="212">
        <v>30</v>
      </c>
      <c r="H88" s="212">
        <v>0</v>
      </c>
      <c r="I88" s="212">
        <v>30</v>
      </c>
      <c r="J88" s="212">
        <v>22</v>
      </c>
      <c r="K88" s="212">
        <v>8</v>
      </c>
      <c r="L88" s="212"/>
      <c r="M88" s="10"/>
      <c r="N88" s="310"/>
      <c r="O88" s="310"/>
      <c r="P88" s="318"/>
      <c r="Q88" s="318"/>
      <c r="R88" s="299"/>
      <c r="S88" s="299">
        <v>2</v>
      </c>
      <c r="T88" s="332"/>
      <c r="U88" s="332"/>
      <c r="V88" s="336"/>
      <c r="W88" s="310"/>
      <c r="X88" s="397"/>
      <c r="Y88" s="311"/>
      <c r="Z88" s="311"/>
      <c r="AA88" s="293"/>
      <c r="AB88" s="293"/>
      <c r="AC88" s="293"/>
      <c r="AD88" s="318"/>
      <c r="AE88" s="299"/>
      <c r="AF88" s="299"/>
      <c r="AG88" s="299">
        <v>30</v>
      </c>
      <c r="AH88" s="297"/>
      <c r="AI88" s="202"/>
      <c r="AJ88" s="202"/>
      <c r="AK88" s="202"/>
      <c r="AL88" s="202"/>
      <c r="AM88" s="68"/>
      <c r="AN88" s="69"/>
      <c r="AO88" s="436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</row>
    <row r="89" spans="1:88" s="20" customFormat="1" ht="22.5">
      <c r="A89" s="1" t="s">
        <v>163</v>
      </c>
      <c r="B89" s="28" t="s">
        <v>186</v>
      </c>
      <c r="C89" s="341"/>
      <c r="D89" s="340"/>
      <c r="E89" s="345"/>
      <c r="F89" s="212">
        <v>84</v>
      </c>
      <c r="G89" s="212">
        <v>78</v>
      </c>
      <c r="H89" s="212">
        <v>6</v>
      </c>
      <c r="I89" s="212">
        <v>72</v>
      </c>
      <c r="J89" s="212">
        <v>30</v>
      </c>
      <c r="K89" s="212">
        <v>42</v>
      </c>
      <c r="L89" s="212"/>
      <c r="M89" s="10"/>
      <c r="N89" s="310"/>
      <c r="O89" s="310"/>
      <c r="P89" s="318"/>
      <c r="Q89" s="318"/>
      <c r="R89" s="299"/>
      <c r="S89" s="299"/>
      <c r="T89" s="332">
        <v>6</v>
      </c>
      <c r="U89" s="332"/>
      <c r="V89" s="336"/>
      <c r="W89" s="310"/>
      <c r="X89" s="397"/>
      <c r="Y89" s="311"/>
      <c r="Z89" s="311"/>
      <c r="AA89" s="293"/>
      <c r="AB89" s="293"/>
      <c r="AC89" s="293"/>
      <c r="AD89" s="318"/>
      <c r="AE89" s="299"/>
      <c r="AF89" s="299"/>
      <c r="AG89" s="297"/>
      <c r="AH89" s="297"/>
      <c r="AI89" s="202">
        <v>72</v>
      </c>
      <c r="AJ89" s="328">
        <v>6</v>
      </c>
      <c r="AK89" s="202"/>
      <c r="AL89" s="202"/>
      <c r="AM89" s="60" t="e">
        <f>SUM(#REF!,#REF!)</f>
        <v>#REF!</v>
      </c>
      <c r="AN89" s="57" t="e">
        <f>SUM(#REF!,#REF!)</f>
        <v>#REF!</v>
      </c>
      <c r="AO89" s="437"/>
      <c r="AP89" s="261"/>
      <c r="AQ89" s="261"/>
      <c r="AR89" s="313"/>
      <c r="AS89" s="313"/>
      <c r="AT89" s="313"/>
      <c r="AU89" s="313"/>
      <c r="AV89" s="313"/>
      <c r="AW89" s="313"/>
      <c r="AX89" s="313"/>
      <c r="AY89" s="313"/>
      <c r="AZ89" s="313"/>
      <c r="BA89" s="313"/>
      <c r="BB89" s="313"/>
      <c r="BC89" s="313"/>
      <c r="BD89" s="313"/>
      <c r="BE89" s="313"/>
      <c r="BF89" s="313"/>
      <c r="BG89" s="313"/>
      <c r="BH89" s="313"/>
      <c r="BI89" s="313"/>
      <c r="BJ89" s="313"/>
      <c r="BK89" s="313"/>
      <c r="BL89" s="313"/>
      <c r="BM89" s="313"/>
      <c r="BN89" s="313"/>
      <c r="BO89" s="313"/>
      <c r="BP89" s="313"/>
      <c r="BQ89" s="313"/>
      <c r="BR89" s="313"/>
      <c r="BS89" s="313"/>
      <c r="BT89" s="313"/>
      <c r="BU89" s="313"/>
      <c r="BV89" s="313"/>
      <c r="BW89" s="313"/>
      <c r="BX89" s="313"/>
      <c r="BY89" s="313"/>
      <c r="BZ89" s="313"/>
      <c r="CA89" s="313"/>
      <c r="CB89" s="313"/>
      <c r="CC89" s="313"/>
      <c r="CD89" s="313"/>
      <c r="CE89" s="313"/>
      <c r="CF89" s="313"/>
      <c r="CG89" s="313"/>
      <c r="CH89" s="313"/>
      <c r="CI89" s="313"/>
      <c r="CJ89" s="313"/>
    </row>
    <row r="90" spans="1:88" s="20" customFormat="1" ht="33">
      <c r="A90" s="240" t="s">
        <v>224</v>
      </c>
      <c r="B90" s="233" t="s">
        <v>147</v>
      </c>
      <c r="C90" s="234"/>
      <c r="D90" s="287" t="s">
        <v>340</v>
      </c>
      <c r="E90" s="235"/>
      <c r="F90" s="241">
        <v>72</v>
      </c>
      <c r="G90" s="241"/>
      <c r="H90" s="241"/>
      <c r="I90" s="241"/>
      <c r="J90" s="241"/>
      <c r="K90" s="241"/>
      <c r="L90" s="241"/>
      <c r="M90" s="241">
        <v>72</v>
      </c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401"/>
      <c r="Y90" s="242"/>
      <c r="Z90" s="242"/>
      <c r="AA90" s="241"/>
      <c r="AB90" s="241"/>
      <c r="AC90" s="241"/>
      <c r="AD90" s="238"/>
      <c r="AE90" s="238"/>
      <c r="AF90" s="401"/>
      <c r="AG90" s="242">
        <v>72</v>
      </c>
      <c r="AH90" s="242"/>
      <c r="AI90" s="241"/>
      <c r="AJ90" s="241"/>
      <c r="AK90" s="241"/>
      <c r="AL90" s="241"/>
      <c r="AM90" s="244"/>
      <c r="AN90" s="57"/>
      <c r="AO90" s="437"/>
      <c r="AP90" s="261"/>
      <c r="AQ90" s="261"/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313"/>
      <c r="BD90" s="313"/>
      <c r="BE90" s="313"/>
      <c r="BF90" s="313"/>
      <c r="BG90" s="313"/>
      <c r="BH90" s="313"/>
      <c r="BI90" s="313"/>
      <c r="BJ90" s="313"/>
      <c r="BK90" s="313"/>
      <c r="BL90" s="313"/>
      <c r="BM90" s="313"/>
      <c r="BN90" s="313"/>
      <c r="BO90" s="313"/>
      <c r="BP90" s="313"/>
      <c r="BQ90" s="313"/>
      <c r="BR90" s="313"/>
      <c r="BS90" s="313"/>
      <c r="BT90" s="313"/>
      <c r="BU90" s="313"/>
      <c r="BV90" s="313"/>
      <c r="BW90" s="313"/>
      <c r="BX90" s="313"/>
      <c r="BY90" s="313"/>
      <c r="BZ90" s="313"/>
      <c r="CA90" s="313"/>
      <c r="CB90" s="313"/>
      <c r="CC90" s="313"/>
      <c r="CD90" s="313"/>
      <c r="CE90" s="313"/>
      <c r="CF90" s="313"/>
      <c r="CG90" s="313"/>
      <c r="CH90" s="313"/>
      <c r="CI90" s="313"/>
      <c r="CJ90" s="313"/>
    </row>
    <row r="91" spans="1:88" s="20" customFormat="1" ht="33">
      <c r="A91" s="240" t="s">
        <v>225</v>
      </c>
      <c r="B91" s="233" t="s">
        <v>273</v>
      </c>
      <c r="C91" s="234"/>
      <c r="D91" s="287" t="s">
        <v>340</v>
      </c>
      <c r="E91" s="235"/>
      <c r="F91" s="241">
        <v>36</v>
      </c>
      <c r="G91" s="241"/>
      <c r="H91" s="241"/>
      <c r="I91" s="241"/>
      <c r="J91" s="241"/>
      <c r="K91" s="241"/>
      <c r="L91" s="241"/>
      <c r="M91" s="241">
        <v>36</v>
      </c>
      <c r="N91" s="238"/>
      <c r="O91" s="238"/>
      <c r="P91" s="238"/>
      <c r="Q91" s="238"/>
      <c r="R91" s="238"/>
      <c r="S91" s="238"/>
      <c r="T91" s="238"/>
      <c r="U91" s="241"/>
      <c r="V91" s="241"/>
      <c r="W91" s="238"/>
      <c r="X91" s="401"/>
      <c r="Y91" s="242"/>
      <c r="Z91" s="242"/>
      <c r="AA91" s="241"/>
      <c r="AB91" s="241"/>
      <c r="AC91" s="241"/>
      <c r="AD91" s="238"/>
      <c r="AE91" s="238"/>
      <c r="AF91" s="401"/>
      <c r="AG91" s="242">
        <v>36</v>
      </c>
      <c r="AH91" s="242"/>
      <c r="AI91" s="241"/>
      <c r="AJ91" s="241"/>
      <c r="AK91" s="241"/>
      <c r="AL91" s="241"/>
      <c r="AM91" s="244"/>
      <c r="AN91" s="57"/>
      <c r="AO91" s="437"/>
      <c r="AP91" s="261"/>
      <c r="AQ91" s="261"/>
      <c r="AR91" s="313"/>
      <c r="AS91" s="313"/>
      <c r="AT91" s="313"/>
      <c r="AU91" s="313"/>
      <c r="AV91" s="313"/>
      <c r="AW91" s="313"/>
      <c r="AX91" s="313"/>
      <c r="AY91" s="313"/>
      <c r="AZ91" s="313"/>
      <c r="BA91" s="313"/>
      <c r="BB91" s="313"/>
      <c r="BC91" s="313"/>
      <c r="BD91" s="313"/>
      <c r="BE91" s="313"/>
      <c r="BF91" s="313"/>
      <c r="BG91" s="313"/>
      <c r="BH91" s="313"/>
      <c r="BI91" s="313"/>
      <c r="BJ91" s="313"/>
      <c r="BK91" s="313"/>
      <c r="BL91" s="313"/>
      <c r="BM91" s="313"/>
      <c r="BN91" s="313"/>
      <c r="BO91" s="313"/>
      <c r="BP91" s="313"/>
      <c r="BQ91" s="313"/>
      <c r="BR91" s="313"/>
      <c r="BS91" s="313"/>
      <c r="BT91" s="313"/>
      <c r="BU91" s="313"/>
      <c r="BV91" s="313"/>
      <c r="BW91" s="313"/>
      <c r="BX91" s="313"/>
      <c r="BY91" s="313"/>
      <c r="BZ91" s="313"/>
      <c r="CA91" s="313"/>
      <c r="CB91" s="313"/>
      <c r="CC91" s="313"/>
      <c r="CD91" s="313"/>
      <c r="CE91" s="313"/>
      <c r="CF91" s="313"/>
      <c r="CG91" s="313"/>
      <c r="CH91" s="313"/>
      <c r="CI91" s="313"/>
      <c r="CJ91" s="313"/>
    </row>
    <row r="92" spans="1:88" s="20" customFormat="1" ht="33.75">
      <c r="A92" s="240" t="s">
        <v>274</v>
      </c>
      <c r="B92" s="233" t="s">
        <v>187</v>
      </c>
      <c r="C92" s="234"/>
      <c r="D92" s="491">
        <v>7</v>
      </c>
      <c r="E92" s="235"/>
      <c r="F92" s="241">
        <v>36</v>
      </c>
      <c r="G92" s="241"/>
      <c r="H92" s="241"/>
      <c r="I92" s="241"/>
      <c r="J92" s="241"/>
      <c r="K92" s="241"/>
      <c r="L92" s="241"/>
      <c r="M92" s="241">
        <v>36</v>
      </c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401"/>
      <c r="Y92" s="242"/>
      <c r="Z92" s="242"/>
      <c r="AA92" s="241"/>
      <c r="AB92" s="241"/>
      <c r="AC92" s="241"/>
      <c r="AD92" s="238"/>
      <c r="AE92" s="238"/>
      <c r="AF92" s="401"/>
      <c r="AG92" s="242"/>
      <c r="AH92" s="242"/>
      <c r="AI92" s="241">
        <v>36</v>
      </c>
      <c r="AJ92" s="241"/>
      <c r="AK92" s="241"/>
      <c r="AL92" s="241"/>
      <c r="AM92" s="244"/>
      <c r="AN92" s="57"/>
      <c r="AO92" s="437"/>
      <c r="AP92" s="261"/>
      <c r="AQ92" s="261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/>
      <c r="BD92" s="313"/>
      <c r="BE92" s="313"/>
      <c r="BF92" s="313"/>
      <c r="BG92" s="313"/>
      <c r="BH92" s="313"/>
      <c r="BI92" s="313"/>
      <c r="BJ92" s="313"/>
      <c r="BK92" s="313"/>
      <c r="BL92" s="313"/>
      <c r="BM92" s="313"/>
      <c r="BN92" s="313"/>
      <c r="BO92" s="313"/>
      <c r="BP92" s="313"/>
      <c r="BQ92" s="313"/>
      <c r="BR92" s="313"/>
      <c r="BS92" s="313"/>
      <c r="BT92" s="313"/>
      <c r="BU92" s="313"/>
      <c r="BV92" s="313"/>
      <c r="BW92" s="313"/>
      <c r="BX92" s="313"/>
      <c r="BY92" s="313"/>
      <c r="BZ92" s="313"/>
      <c r="CA92" s="313"/>
      <c r="CB92" s="313"/>
      <c r="CC92" s="313"/>
      <c r="CD92" s="313"/>
      <c r="CE92" s="313"/>
      <c r="CF92" s="313"/>
      <c r="CG92" s="313"/>
      <c r="CH92" s="313"/>
      <c r="CI92" s="313"/>
      <c r="CJ92" s="313"/>
    </row>
    <row r="93" spans="1:88" s="20" customFormat="1" ht="33">
      <c r="A93" s="240" t="s">
        <v>227</v>
      </c>
      <c r="B93" s="233" t="s">
        <v>226</v>
      </c>
      <c r="C93" s="234"/>
      <c r="D93" s="288" t="s">
        <v>255</v>
      </c>
      <c r="E93" s="235"/>
      <c r="F93" s="241">
        <v>72</v>
      </c>
      <c r="G93" s="241"/>
      <c r="H93" s="241"/>
      <c r="I93" s="241"/>
      <c r="J93" s="241"/>
      <c r="K93" s="241"/>
      <c r="L93" s="241"/>
      <c r="M93" s="241">
        <v>72</v>
      </c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401"/>
      <c r="Y93" s="242"/>
      <c r="Z93" s="242"/>
      <c r="AA93" s="241"/>
      <c r="AB93" s="241"/>
      <c r="AC93" s="241"/>
      <c r="AD93" s="238"/>
      <c r="AE93" s="238">
        <v>72</v>
      </c>
      <c r="AF93" s="401"/>
      <c r="AG93" s="242"/>
      <c r="AH93" s="242"/>
      <c r="AI93" s="241"/>
      <c r="AJ93" s="241"/>
      <c r="AK93" s="241"/>
      <c r="AL93" s="241"/>
      <c r="AM93" s="244"/>
      <c r="AN93" s="57"/>
      <c r="AO93" s="437"/>
      <c r="AP93" s="261"/>
      <c r="AQ93" s="261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 s="313"/>
      <c r="BF93" s="313"/>
      <c r="BG93" s="313"/>
      <c r="BH93" s="313"/>
      <c r="BI93" s="313"/>
      <c r="BJ93" s="313"/>
      <c r="BK93" s="313"/>
      <c r="BL93" s="313"/>
      <c r="BM93" s="313"/>
      <c r="BN93" s="313"/>
      <c r="BO93" s="313"/>
      <c r="BP93" s="313"/>
      <c r="BQ93" s="313"/>
      <c r="BR93" s="313"/>
      <c r="BS93" s="313"/>
      <c r="BT93" s="313"/>
      <c r="BU93" s="313"/>
      <c r="BV93" s="313"/>
      <c r="BW93" s="313"/>
      <c r="BX93" s="313"/>
      <c r="BY93" s="313"/>
      <c r="BZ93" s="313"/>
      <c r="CA93" s="313"/>
      <c r="CB93" s="313"/>
      <c r="CC93" s="313"/>
      <c r="CD93" s="313"/>
      <c r="CE93" s="313"/>
      <c r="CF93" s="313"/>
      <c r="CG93" s="313"/>
      <c r="CH93" s="313"/>
      <c r="CI93" s="313"/>
      <c r="CJ93" s="313"/>
    </row>
    <row r="94" spans="1:88" s="20" customFormat="1" ht="33">
      <c r="A94" s="240" t="s">
        <v>228</v>
      </c>
      <c r="B94" s="233" t="s">
        <v>229</v>
      </c>
      <c r="C94" s="234"/>
      <c r="D94" s="288" t="s">
        <v>255</v>
      </c>
      <c r="E94" s="287"/>
      <c r="F94" s="241">
        <v>72</v>
      </c>
      <c r="G94" s="241"/>
      <c r="H94" s="241"/>
      <c r="I94" s="241"/>
      <c r="J94" s="241"/>
      <c r="K94" s="241"/>
      <c r="L94" s="241"/>
      <c r="M94" s="241">
        <v>72</v>
      </c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401"/>
      <c r="Y94" s="242"/>
      <c r="Z94" s="242"/>
      <c r="AA94" s="241"/>
      <c r="AB94" s="241"/>
      <c r="AC94" s="241"/>
      <c r="AD94" s="238"/>
      <c r="AE94" s="238"/>
      <c r="AF94" s="401"/>
      <c r="AG94" s="242">
        <v>72</v>
      </c>
      <c r="AH94" s="242"/>
      <c r="AI94" s="241"/>
      <c r="AJ94" s="241"/>
      <c r="AK94" s="241"/>
      <c r="AL94" s="241"/>
      <c r="AM94" s="244"/>
      <c r="AN94" s="57"/>
      <c r="AO94" s="437"/>
      <c r="AP94" s="261"/>
      <c r="AQ94" s="261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3"/>
      <c r="BC94" s="313"/>
      <c r="BD94" s="313"/>
      <c r="BE94" s="313"/>
      <c r="BF94" s="313"/>
      <c r="BG94" s="313"/>
      <c r="BH94" s="313"/>
      <c r="BI94" s="313"/>
      <c r="BJ94" s="313"/>
      <c r="BK94" s="313"/>
      <c r="BL94" s="313"/>
      <c r="BM94" s="313"/>
      <c r="BN94" s="313"/>
      <c r="BO94" s="313"/>
      <c r="BP94" s="313"/>
      <c r="BQ94" s="313"/>
      <c r="BR94" s="313"/>
      <c r="BS94" s="313"/>
      <c r="BT94" s="313"/>
      <c r="BU94" s="313"/>
      <c r="BV94" s="313"/>
      <c r="BW94" s="313"/>
      <c r="BX94" s="313"/>
      <c r="BY94" s="313"/>
      <c r="BZ94" s="313"/>
      <c r="CA94" s="313"/>
      <c r="CB94" s="313"/>
      <c r="CC94" s="313"/>
      <c r="CD94" s="313"/>
      <c r="CE94" s="313"/>
      <c r="CF94" s="313"/>
      <c r="CG94" s="313"/>
      <c r="CH94" s="313"/>
      <c r="CI94" s="313"/>
      <c r="CJ94" s="313"/>
    </row>
    <row r="95" spans="1:88" s="70" customFormat="1" ht="22.5">
      <c r="A95" s="219" t="s">
        <v>190</v>
      </c>
      <c r="B95" s="219" t="s">
        <v>188</v>
      </c>
      <c r="C95" s="221"/>
      <c r="D95" s="489" t="s">
        <v>261</v>
      </c>
      <c r="E95" s="221"/>
      <c r="F95" s="224">
        <v>218</v>
      </c>
      <c r="G95" s="224">
        <v>104</v>
      </c>
      <c r="H95" s="224">
        <v>10</v>
      </c>
      <c r="I95" s="224">
        <v>94</v>
      </c>
      <c r="J95" s="224">
        <v>30</v>
      </c>
      <c r="K95" s="224">
        <v>64</v>
      </c>
      <c r="L95" s="224">
        <v>0</v>
      </c>
      <c r="M95" s="224">
        <v>108</v>
      </c>
      <c r="N95" s="224">
        <v>0</v>
      </c>
      <c r="O95" s="224">
        <v>0</v>
      </c>
      <c r="P95" s="224">
        <v>0</v>
      </c>
      <c r="Q95" s="224">
        <v>0</v>
      </c>
      <c r="R95" s="224">
        <v>0</v>
      </c>
      <c r="S95" s="224">
        <v>0</v>
      </c>
      <c r="T95" s="224">
        <v>6</v>
      </c>
      <c r="U95" s="224"/>
      <c r="V95" s="224">
        <v>0</v>
      </c>
      <c r="W95" s="224">
        <v>0</v>
      </c>
      <c r="X95" s="224"/>
      <c r="Y95" s="224">
        <v>0</v>
      </c>
      <c r="Z95" s="224"/>
      <c r="AA95" s="224">
        <v>0</v>
      </c>
      <c r="AB95" s="224"/>
      <c r="AC95" s="224">
        <v>0</v>
      </c>
      <c r="AD95" s="224"/>
      <c r="AE95" s="224">
        <v>0</v>
      </c>
      <c r="AF95" s="224"/>
      <c r="AG95" s="224">
        <v>42</v>
      </c>
      <c r="AH95" s="222">
        <v>2</v>
      </c>
      <c r="AI95" s="224">
        <v>52</v>
      </c>
      <c r="AJ95" s="222">
        <v>8</v>
      </c>
      <c r="AK95" s="224">
        <v>0</v>
      </c>
      <c r="AL95" s="224">
        <v>0</v>
      </c>
      <c r="AM95" s="68"/>
      <c r="AN95" s="69"/>
      <c r="AO95" s="436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  <c r="CH95" s="262"/>
      <c r="CI95" s="262"/>
      <c r="CJ95" s="262"/>
    </row>
    <row r="96" spans="1:88" s="70" customFormat="1" ht="22.5" customHeight="1">
      <c r="A96" s="223" t="s">
        <v>165</v>
      </c>
      <c r="B96" s="217" t="s">
        <v>313</v>
      </c>
      <c r="C96" s="346"/>
      <c r="D96" s="346"/>
      <c r="E96" s="346"/>
      <c r="F96" s="212">
        <v>68</v>
      </c>
      <c r="G96" s="212">
        <v>64</v>
      </c>
      <c r="H96" s="212">
        <v>4</v>
      </c>
      <c r="I96" s="212">
        <v>60</v>
      </c>
      <c r="J96" s="212">
        <v>18</v>
      </c>
      <c r="K96" s="212">
        <v>42</v>
      </c>
      <c r="L96" s="218"/>
      <c r="M96" s="218"/>
      <c r="N96" s="329"/>
      <c r="O96" s="329"/>
      <c r="P96" s="296"/>
      <c r="Q96" s="296"/>
      <c r="R96" s="302"/>
      <c r="S96" s="302"/>
      <c r="T96" s="321">
        <v>4</v>
      </c>
      <c r="U96" s="324"/>
      <c r="V96" s="339"/>
      <c r="W96" s="329"/>
      <c r="X96" s="329"/>
      <c r="Y96" s="329"/>
      <c r="Z96" s="329"/>
      <c r="AA96" s="296"/>
      <c r="AB96" s="296"/>
      <c r="AC96" s="296"/>
      <c r="AD96" s="296"/>
      <c r="AE96" s="302"/>
      <c r="AF96" s="302"/>
      <c r="AG96" s="297">
        <v>42</v>
      </c>
      <c r="AH96" s="303">
        <v>2</v>
      </c>
      <c r="AI96" s="202">
        <v>18</v>
      </c>
      <c r="AJ96" s="328">
        <v>2</v>
      </c>
      <c r="AK96" s="329"/>
      <c r="AL96" s="329"/>
      <c r="AM96" s="68"/>
      <c r="AN96" s="69"/>
      <c r="AO96" s="436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62"/>
      <c r="CB96" s="262"/>
      <c r="CC96" s="262"/>
      <c r="CD96" s="262"/>
      <c r="CE96" s="262"/>
      <c r="CF96" s="262"/>
      <c r="CG96" s="262"/>
      <c r="CH96" s="262"/>
      <c r="CI96" s="262"/>
      <c r="CJ96" s="262"/>
    </row>
    <row r="97" spans="1:88" s="70" customFormat="1" ht="12.75">
      <c r="A97" s="1" t="s">
        <v>166</v>
      </c>
      <c r="B97" s="28" t="s">
        <v>312</v>
      </c>
      <c r="C97" s="340"/>
      <c r="D97" s="340"/>
      <c r="E97" s="340"/>
      <c r="F97" s="212">
        <v>42</v>
      </c>
      <c r="G97" s="212">
        <v>40</v>
      </c>
      <c r="H97" s="212">
        <v>6</v>
      </c>
      <c r="I97" s="212">
        <v>34</v>
      </c>
      <c r="J97" s="212">
        <v>12</v>
      </c>
      <c r="K97" s="212">
        <v>22</v>
      </c>
      <c r="L97" s="216"/>
      <c r="M97" s="216"/>
      <c r="N97" s="328"/>
      <c r="O97" s="328"/>
      <c r="P97" s="295"/>
      <c r="Q97" s="295"/>
      <c r="R97" s="303"/>
      <c r="S97" s="303"/>
      <c r="T97" s="321">
        <v>2</v>
      </c>
      <c r="U97" s="323"/>
      <c r="V97" s="337"/>
      <c r="W97" s="328"/>
      <c r="X97" s="328"/>
      <c r="Y97" s="328"/>
      <c r="Z97" s="328"/>
      <c r="AA97" s="295"/>
      <c r="AB97" s="295"/>
      <c r="AC97" s="295"/>
      <c r="AD97" s="295"/>
      <c r="AE97" s="303"/>
      <c r="AF97" s="303"/>
      <c r="AG97" s="297"/>
      <c r="AH97" s="297"/>
      <c r="AI97" s="202">
        <v>34</v>
      </c>
      <c r="AJ97" s="328">
        <v>6</v>
      </c>
      <c r="AK97" s="328"/>
      <c r="AL97" s="328"/>
      <c r="AM97" s="68"/>
      <c r="AN97" s="69"/>
      <c r="AO97" s="436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</row>
    <row r="98" spans="1:88" s="70" customFormat="1" ht="22.5">
      <c r="A98" s="240" t="s">
        <v>230</v>
      </c>
      <c r="B98" s="233" t="s">
        <v>189</v>
      </c>
      <c r="C98" s="234"/>
      <c r="D98" s="490" t="s">
        <v>261</v>
      </c>
      <c r="E98" s="235"/>
      <c r="F98" s="241">
        <v>108</v>
      </c>
      <c r="G98" s="241"/>
      <c r="H98" s="241"/>
      <c r="I98" s="241"/>
      <c r="J98" s="241"/>
      <c r="K98" s="241"/>
      <c r="L98" s="241"/>
      <c r="M98" s="238">
        <v>108</v>
      </c>
      <c r="N98" s="238"/>
      <c r="O98" s="237"/>
      <c r="P98" s="237"/>
      <c r="Q98" s="237"/>
      <c r="R98" s="237"/>
      <c r="S98" s="237"/>
      <c r="T98" s="237"/>
      <c r="U98" s="237"/>
      <c r="V98" s="238"/>
      <c r="W98" s="238"/>
      <c r="X98" s="401"/>
      <c r="Y98" s="242"/>
      <c r="Z98" s="242"/>
      <c r="AA98" s="241"/>
      <c r="AB98" s="241"/>
      <c r="AC98" s="241"/>
      <c r="AD98" s="238"/>
      <c r="AE98" s="238"/>
      <c r="AF98" s="401"/>
      <c r="AG98" s="242"/>
      <c r="AH98" s="242"/>
      <c r="AI98" s="241">
        <v>108</v>
      </c>
      <c r="AJ98" s="241"/>
      <c r="AK98" s="241"/>
      <c r="AL98" s="241"/>
      <c r="AM98" s="68"/>
      <c r="AN98" s="69"/>
      <c r="AO98" s="436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</row>
    <row r="99" spans="1:42" s="110" customFormat="1" ht="12.75">
      <c r="A99" s="39"/>
      <c r="B99" s="386" t="s">
        <v>272</v>
      </c>
      <c r="C99" s="250">
        <v>7</v>
      </c>
      <c r="D99" s="387"/>
      <c r="E99" s="387"/>
      <c r="F99" s="250">
        <v>8</v>
      </c>
      <c r="G99" s="250"/>
      <c r="H99" s="250"/>
      <c r="I99" s="250"/>
      <c r="J99" s="250"/>
      <c r="K99" s="250"/>
      <c r="L99" s="250"/>
      <c r="M99" s="350"/>
      <c r="N99" s="350"/>
      <c r="O99" s="350"/>
      <c r="P99" s="350"/>
      <c r="Q99" s="350"/>
      <c r="R99" s="350"/>
      <c r="S99" s="350"/>
      <c r="T99" s="350">
        <v>2</v>
      </c>
      <c r="U99" s="350"/>
      <c r="V99" s="338">
        <v>6</v>
      </c>
      <c r="W99" s="350"/>
      <c r="X99" s="404"/>
      <c r="Y99" s="251"/>
      <c r="Z99" s="251"/>
      <c r="AA99" s="248"/>
      <c r="AB99" s="248"/>
      <c r="AC99" s="248"/>
      <c r="AD99" s="247"/>
      <c r="AE99" s="252"/>
      <c r="AF99" s="416"/>
      <c r="AG99" s="253"/>
      <c r="AH99" s="253"/>
      <c r="AI99" s="248"/>
      <c r="AJ99" s="248"/>
      <c r="AK99" s="248"/>
      <c r="AL99" s="248"/>
      <c r="AM99" s="61"/>
      <c r="AN99" s="59"/>
      <c r="AO99" s="439"/>
      <c r="AP99" s="272"/>
    </row>
    <row r="100" spans="1:42" s="110" customFormat="1" ht="52.5">
      <c r="A100" s="451" t="s">
        <v>68</v>
      </c>
      <c r="B100" s="451" t="s">
        <v>197</v>
      </c>
      <c r="C100" s="453">
        <v>1</v>
      </c>
      <c r="D100" s="453">
        <v>1</v>
      </c>
      <c r="E100" s="453">
        <v>0</v>
      </c>
      <c r="F100" s="453">
        <v>216</v>
      </c>
      <c r="G100" s="453">
        <v>160</v>
      </c>
      <c r="H100" s="453">
        <v>14</v>
      </c>
      <c r="I100" s="453">
        <v>146</v>
      </c>
      <c r="J100" s="453">
        <v>98</v>
      </c>
      <c r="K100" s="453">
        <v>48</v>
      </c>
      <c r="L100" s="453">
        <v>0</v>
      </c>
      <c r="M100" s="453">
        <v>36</v>
      </c>
      <c r="N100" s="455">
        <v>0</v>
      </c>
      <c r="O100" s="455">
        <v>0</v>
      </c>
      <c r="P100" s="455">
        <v>0</v>
      </c>
      <c r="Q100" s="455">
        <v>0</v>
      </c>
      <c r="R100" s="455">
        <v>0</v>
      </c>
      <c r="S100" s="455">
        <v>0</v>
      </c>
      <c r="T100" s="453">
        <v>4</v>
      </c>
      <c r="U100" s="453">
        <v>10</v>
      </c>
      <c r="V100" s="453">
        <v>6</v>
      </c>
      <c r="W100" s="455">
        <v>0</v>
      </c>
      <c r="X100" s="456"/>
      <c r="Y100" s="457">
        <v>0</v>
      </c>
      <c r="Z100" s="457"/>
      <c r="AA100" s="453">
        <v>0</v>
      </c>
      <c r="AB100" s="453"/>
      <c r="AC100" s="453">
        <v>0</v>
      </c>
      <c r="AD100" s="455"/>
      <c r="AE100" s="455">
        <v>0</v>
      </c>
      <c r="AF100" s="456"/>
      <c r="AG100" s="457">
        <v>0</v>
      </c>
      <c r="AH100" s="457"/>
      <c r="AI100" s="453">
        <v>126</v>
      </c>
      <c r="AJ100" s="453">
        <v>10</v>
      </c>
      <c r="AK100" s="453">
        <v>20</v>
      </c>
      <c r="AL100" s="480">
        <v>4</v>
      </c>
      <c r="AM100" s="61"/>
      <c r="AN100" s="59"/>
      <c r="AO100" s="439"/>
      <c r="AP100" s="272"/>
    </row>
    <row r="101" spans="1:42" s="110" customFormat="1" ht="56.25">
      <c r="A101" s="227" t="s">
        <v>24</v>
      </c>
      <c r="B101" s="219" t="s">
        <v>191</v>
      </c>
      <c r="C101" s="228"/>
      <c r="D101" s="221" t="s">
        <v>341</v>
      </c>
      <c r="E101" s="228"/>
      <c r="F101" s="224">
        <v>208</v>
      </c>
      <c r="G101" s="224">
        <v>160</v>
      </c>
      <c r="H101" s="224">
        <v>14</v>
      </c>
      <c r="I101" s="224">
        <v>146</v>
      </c>
      <c r="J101" s="224">
        <v>98</v>
      </c>
      <c r="K101" s="224">
        <v>48</v>
      </c>
      <c r="L101" s="224">
        <v>0</v>
      </c>
      <c r="M101" s="263">
        <v>36</v>
      </c>
      <c r="N101" s="263"/>
      <c r="O101" s="229"/>
      <c r="P101" s="229"/>
      <c r="Q101" s="229"/>
      <c r="R101" s="263"/>
      <c r="S101" s="263"/>
      <c r="T101" s="263">
        <v>4</v>
      </c>
      <c r="U101" s="263">
        <v>8</v>
      </c>
      <c r="V101" s="263">
        <v>0</v>
      </c>
      <c r="W101" s="263">
        <v>0</v>
      </c>
      <c r="X101" s="405"/>
      <c r="Y101" s="264">
        <v>0</v>
      </c>
      <c r="Z101" s="264"/>
      <c r="AA101" s="224">
        <v>0</v>
      </c>
      <c r="AB101" s="224"/>
      <c r="AC101" s="224">
        <v>0</v>
      </c>
      <c r="AD101" s="263"/>
      <c r="AE101" s="263">
        <v>0</v>
      </c>
      <c r="AF101" s="405"/>
      <c r="AG101" s="264">
        <v>0</v>
      </c>
      <c r="AH101" s="264"/>
      <c r="AI101" s="224">
        <v>126</v>
      </c>
      <c r="AJ101" s="222">
        <v>10</v>
      </c>
      <c r="AK101" s="224">
        <v>20</v>
      </c>
      <c r="AL101" s="222">
        <v>4</v>
      </c>
      <c r="AM101" s="61"/>
      <c r="AN101" s="59"/>
      <c r="AO101" s="439"/>
      <c r="AP101" s="272"/>
    </row>
    <row r="102" spans="1:42" s="110" customFormat="1" ht="22.5">
      <c r="A102" s="225" t="s">
        <v>192</v>
      </c>
      <c r="B102" s="217" t="s">
        <v>195</v>
      </c>
      <c r="C102" s="347"/>
      <c r="D102" s="347"/>
      <c r="E102" s="347"/>
      <c r="F102" s="212">
        <v>74</v>
      </c>
      <c r="G102" s="212">
        <v>68</v>
      </c>
      <c r="H102" s="212">
        <v>4</v>
      </c>
      <c r="I102" s="212">
        <v>64</v>
      </c>
      <c r="J102" s="212">
        <v>40</v>
      </c>
      <c r="K102" s="212">
        <v>24</v>
      </c>
      <c r="L102" s="212">
        <v>0</v>
      </c>
      <c r="M102" s="213">
        <v>0</v>
      </c>
      <c r="N102" s="310"/>
      <c r="O102" s="320"/>
      <c r="P102" s="331"/>
      <c r="Q102" s="331"/>
      <c r="R102" s="319"/>
      <c r="S102" s="319"/>
      <c r="T102" s="332">
        <v>2</v>
      </c>
      <c r="U102" s="332">
        <v>4</v>
      </c>
      <c r="V102" s="336"/>
      <c r="W102" s="320"/>
      <c r="X102" s="406"/>
      <c r="Y102" s="330"/>
      <c r="Z102" s="330"/>
      <c r="AA102" s="295"/>
      <c r="AB102" s="295"/>
      <c r="AC102" s="295"/>
      <c r="AD102" s="331"/>
      <c r="AE102" s="304"/>
      <c r="AF102" s="417"/>
      <c r="AG102" s="305"/>
      <c r="AH102" s="305"/>
      <c r="AI102" s="202">
        <v>64</v>
      </c>
      <c r="AJ102" s="328">
        <v>4</v>
      </c>
      <c r="AK102" s="202"/>
      <c r="AL102" s="328"/>
      <c r="AM102" s="61"/>
      <c r="AN102" s="59"/>
      <c r="AO102" s="439"/>
      <c r="AP102" s="272"/>
    </row>
    <row r="103" spans="1:42" s="110" customFormat="1" ht="22.5">
      <c r="A103" s="225" t="s">
        <v>193</v>
      </c>
      <c r="B103" s="217" t="s">
        <v>314</v>
      </c>
      <c r="C103" s="348"/>
      <c r="D103" s="348"/>
      <c r="E103" s="348"/>
      <c r="F103" s="212">
        <v>38</v>
      </c>
      <c r="G103" s="212">
        <v>36</v>
      </c>
      <c r="H103" s="212">
        <v>4</v>
      </c>
      <c r="I103" s="212">
        <v>32</v>
      </c>
      <c r="J103" s="212">
        <v>26</v>
      </c>
      <c r="K103" s="212">
        <v>6</v>
      </c>
      <c r="L103" s="212">
        <v>0</v>
      </c>
      <c r="M103" s="213">
        <v>0</v>
      </c>
      <c r="N103" s="310"/>
      <c r="O103" s="320"/>
      <c r="P103" s="331"/>
      <c r="Q103" s="331"/>
      <c r="R103" s="319"/>
      <c r="S103" s="319"/>
      <c r="T103" s="332">
        <v>2</v>
      </c>
      <c r="U103" s="332"/>
      <c r="V103" s="336"/>
      <c r="W103" s="320"/>
      <c r="X103" s="406"/>
      <c r="Y103" s="330"/>
      <c r="Z103" s="330"/>
      <c r="AA103" s="295"/>
      <c r="AB103" s="295"/>
      <c r="AC103" s="295"/>
      <c r="AD103" s="331"/>
      <c r="AE103" s="304"/>
      <c r="AF103" s="417"/>
      <c r="AG103" s="305"/>
      <c r="AH103" s="305"/>
      <c r="AI103" s="202">
        <v>32</v>
      </c>
      <c r="AJ103" s="328">
        <v>4</v>
      </c>
      <c r="AK103" s="202"/>
      <c r="AL103" s="328"/>
      <c r="AM103" s="61"/>
      <c r="AN103" s="59"/>
      <c r="AO103" s="439"/>
      <c r="AP103" s="272"/>
    </row>
    <row r="104" spans="1:42" s="110" customFormat="1" ht="12.75">
      <c r="A104" s="225" t="s">
        <v>194</v>
      </c>
      <c r="B104" s="217" t="s">
        <v>196</v>
      </c>
      <c r="C104" s="347"/>
      <c r="D104" s="347"/>
      <c r="E104" s="347"/>
      <c r="F104" s="212">
        <v>60</v>
      </c>
      <c r="G104" s="212">
        <v>56</v>
      </c>
      <c r="H104" s="212">
        <v>6</v>
      </c>
      <c r="I104" s="212">
        <v>50</v>
      </c>
      <c r="J104" s="212">
        <v>32</v>
      </c>
      <c r="K104" s="212">
        <v>18</v>
      </c>
      <c r="L104" s="212">
        <v>0</v>
      </c>
      <c r="M104" s="213">
        <v>0</v>
      </c>
      <c r="N104" s="310"/>
      <c r="O104" s="320"/>
      <c r="P104" s="331"/>
      <c r="Q104" s="331"/>
      <c r="R104" s="319"/>
      <c r="S104" s="319"/>
      <c r="T104" s="332"/>
      <c r="U104" s="332">
        <v>4</v>
      </c>
      <c r="V104" s="336"/>
      <c r="W104" s="320"/>
      <c r="X104" s="406"/>
      <c r="Y104" s="330"/>
      <c r="Z104" s="330"/>
      <c r="AA104" s="295"/>
      <c r="AB104" s="295"/>
      <c r="AC104" s="295"/>
      <c r="AD104" s="331"/>
      <c r="AE104" s="304"/>
      <c r="AF104" s="417"/>
      <c r="AG104" s="305"/>
      <c r="AH104" s="305"/>
      <c r="AI104" s="202">
        <v>30</v>
      </c>
      <c r="AJ104" s="328">
        <v>2</v>
      </c>
      <c r="AK104" s="202">
        <v>20</v>
      </c>
      <c r="AL104" s="328">
        <v>4</v>
      </c>
      <c r="AM104" s="61"/>
      <c r="AN104" s="59"/>
      <c r="AO104" s="439"/>
      <c r="AP104" s="272"/>
    </row>
    <row r="105" spans="1:42" s="110" customFormat="1" ht="22.5">
      <c r="A105" s="240" t="s">
        <v>25</v>
      </c>
      <c r="B105" s="233" t="s">
        <v>189</v>
      </c>
      <c r="C105" s="235"/>
      <c r="D105" s="287" t="s">
        <v>341</v>
      </c>
      <c r="E105" s="235"/>
      <c r="F105" s="241">
        <v>36</v>
      </c>
      <c r="G105" s="241"/>
      <c r="H105" s="241"/>
      <c r="I105" s="241"/>
      <c r="J105" s="241"/>
      <c r="K105" s="241"/>
      <c r="L105" s="241"/>
      <c r="M105" s="238">
        <v>36</v>
      </c>
      <c r="N105" s="238"/>
      <c r="O105" s="237"/>
      <c r="P105" s="237"/>
      <c r="Q105" s="237"/>
      <c r="R105" s="237"/>
      <c r="S105" s="237"/>
      <c r="T105" s="237"/>
      <c r="U105" s="237"/>
      <c r="V105" s="237"/>
      <c r="W105" s="237"/>
      <c r="X105" s="407"/>
      <c r="Y105" s="239"/>
      <c r="Z105" s="239"/>
      <c r="AA105" s="236"/>
      <c r="AB105" s="236"/>
      <c r="AC105" s="236"/>
      <c r="AD105" s="237"/>
      <c r="AE105" s="352"/>
      <c r="AF105" s="418"/>
      <c r="AG105" s="353"/>
      <c r="AH105" s="353"/>
      <c r="AI105" s="236"/>
      <c r="AJ105" s="236"/>
      <c r="AK105" s="241">
        <v>36</v>
      </c>
      <c r="AL105" s="241"/>
      <c r="AM105" s="61"/>
      <c r="AN105" s="59"/>
      <c r="AO105" s="439"/>
      <c r="AP105" s="272"/>
    </row>
    <row r="106" spans="1:42" s="110" customFormat="1" ht="12.75">
      <c r="A106" s="225"/>
      <c r="B106" s="386" t="s">
        <v>272</v>
      </c>
      <c r="C106" s="250">
        <v>8</v>
      </c>
      <c r="D106" s="358"/>
      <c r="E106" s="358"/>
      <c r="F106" s="250">
        <v>8</v>
      </c>
      <c r="G106" s="250"/>
      <c r="H106" s="250"/>
      <c r="I106" s="250"/>
      <c r="J106" s="250"/>
      <c r="K106" s="250"/>
      <c r="L106" s="250"/>
      <c r="M106" s="350"/>
      <c r="N106" s="350"/>
      <c r="O106" s="350"/>
      <c r="P106" s="350"/>
      <c r="Q106" s="350"/>
      <c r="R106" s="350"/>
      <c r="S106" s="350"/>
      <c r="T106" s="350"/>
      <c r="U106" s="350">
        <v>2</v>
      </c>
      <c r="V106" s="338">
        <v>6</v>
      </c>
      <c r="W106" s="351"/>
      <c r="X106" s="408"/>
      <c r="Y106" s="355"/>
      <c r="Z106" s="355"/>
      <c r="AA106" s="349"/>
      <c r="AB106" s="349"/>
      <c r="AC106" s="349"/>
      <c r="AD106" s="351"/>
      <c r="AE106" s="356"/>
      <c r="AF106" s="419"/>
      <c r="AG106" s="357"/>
      <c r="AH106" s="357"/>
      <c r="AI106" s="349"/>
      <c r="AJ106" s="349"/>
      <c r="AK106" s="248"/>
      <c r="AL106" s="248"/>
      <c r="AM106" s="61"/>
      <c r="AN106" s="59"/>
      <c r="AO106" s="439"/>
      <c r="AP106" s="272"/>
    </row>
    <row r="107" spans="1:42" s="110" customFormat="1" ht="21">
      <c r="A107" s="451" t="s">
        <v>198</v>
      </c>
      <c r="B107" s="451" t="s">
        <v>235</v>
      </c>
      <c r="C107" s="453">
        <v>1</v>
      </c>
      <c r="D107" s="453">
        <v>2</v>
      </c>
      <c r="E107" s="453">
        <v>0</v>
      </c>
      <c r="F107" s="453">
        <v>294</v>
      </c>
      <c r="G107" s="453">
        <v>238</v>
      </c>
      <c r="H107" s="453">
        <v>22</v>
      </c>
      <c r="I107" s="453">
        <v>216</v>
      </c>
      <c r="J107" s="453">
        <v>112</v>
      </c>
      <c r="K107" s="453">
        <v>104</v>
      </c>
      <c r="L107" s="453">
        <v>0</v>
      </c>
      <c r="M107" s="453">
        <v>36</v>
      </c>
      <c r="N107" s="455">
        <v>0</v>
      </c>
      <c r="O107" s="455">
        <v>0</v>
      </c>
      <c r="P107" s="455">
        <v>0</v>
      </c>
      <c r="Q107" s="455">
        <v>0</v>
      </c>
      <c r="R107" s="455">
        <v>0</v>
      </c>
      <c r="S107" s="455">
        <v>0</v>
      </c>
      <c r="T107" s="455">
        <v>0</v>
      </c>
      <c r="U107" s="453">
        <v>14</v>
      </c>
      <c r="V107" s="453">
        <v>6</v>
      </c>
      <c r="W107" s="455">
        <v>0</v>
      </c>
      <c r="X107" s="456"/>
      <c r="Y107" s="457">
        <v>0</v>
      </c>
      <c r="Z107" s="457"/>
      <c r="AA107" s="453">
        <v>0</v>
      </c>
      <c r="AB107" s="453"/>
      <c r="AC107" s="453">
        <v>0</v>
      </c>
      <c r="AD107" s="455"/>
      <c r="AE107" s="455">
        <v>0</v>
      </c>
      <c r="AF107" s="456"/>
      <c r="AG107" s="457">
        <v>0</v>
      </c>
      <c r="AH107" s="457"/>
      <c r="AI107" s="453">
        <v>0</v>
      </c>
      <c r="AJ107" s="453"/>
      <c r="AK107" s="453">
        <v>216</v>
      </c>
      <c r="AL107" s="480">
        <v>22</v>
      </c>
      <c r="AM107" s="61"/>
      <c r="AN107" s="59"/>
      <c r="AO107" s="439"/>
      <c r="AP107" s="272"/>
    </row>
    <row r="108" spans="1:42" s="110" customFormat="1" ht="12.75">
      <c r="A108" s="227" t="s">
        <v>100</v>
      </c>
      <c r="B108" s="219" t="s">
        <v>199</v>
      </c>
      <c r="C108" s="221"/>
      <c r="D108" s="221">
        <v>8</v>
      </c>
      <c r="E108" s="221"/>
      <c r="F108" s="224">
        <v>142</v>
      </c>
      <c r="G108" s="224">
        <v>136</v>
      </c>
      <c r="H108" s="224">
        <v>18</v>
      </c>
      <c r="I108" s="224">
        <v>118</v>
      </c>
      <c r="J108" s="224">
        <v>70</v>
      </c>
      <c r="K108" s="224">
        <v>48</v>
      </c>
      <c r="L108" s="224">
        <v>0</v>
      </c>
      <c r="M108" s="263">
        <v>0</v>
      </c>
      <c r="N108" s="263">
        <v>0</v>
      </c>
      <c r="O108" s="263">
        <v>0</v>
      </c>
      <c r="P108" s="263">
        <v>0</v>
      </c>
      <c r="Q108" s="263">
        <v>0</v>
      </c>
      <c r="R108" s="263">
        <v>0</v>
      </c>
      <c r="S108" s="263">
        <v>0</v>
      </c>
      <c r="T108" s="263">
        <v>0</v>
      </c>
      <c r="U108" s="263">
        <v>6</v>
      </c>
      <c r="V108" s="263">
        <v>0</v>
      </c>
      <c r="W108" s="263">
        <v>0</v>
      </c>
      <c r="X108" s="405"/>
      <c r="Y108" s="264">
        <v>0</v>
      </c>
      <c r="Z108" s="264"/>
      <c r="AA108" s="224">
        <v>0</v>
      </c>
      <c r="AB108" s="224"/>
      <c r="AC108" s="224">
        <v>0</v>
      </c>
      <c r="AD108" s="263"/>
      <c r="AE108" s="263">
        <v>0</v>
      </c>
      <c r="AF108" s="405"/>
      <c r="AG108" s="264">
        <v>0</v>
      </c>
      <c r="AH108" s="264"/>
      <c r="AI108" s="224">
        <v>0</v>
      </c>
      <c r="AJ108" s="224"/>
      <c r="AK108" s="224">
        <v>118</v>
      </c>
      <c r="AL108" s="222">
        <v>18</v>
      </c>
      <c r="AM108" s="61"/>
      <c r="AN108" s="59"/>
      <c r="AO108" s="439"/>
      <c r="AP108" s="272"/>
    </row>
    <row r="109" spans="1:42" s="110" customFormat="1" ht="12.75">
      <c r="A109" s="225" t="s">
        <v>200</v>
      </c>
      <c r="B109" s="217" t="s">
        <v>201</v>
      </c>
      <c r="C109" s="340"/>
      <c r="D109" s="340"/>
      <c r="E109" s="340"/>
      <c r="F109" s="212">
        <v>90</v>
      </c>
      <c r="G109" s="212">
        <v>86</v>
      </c>
      <c r="H109" s="212">
        <v>14</v>
      </c>
      <c r="I109" s="212">
        <v>72</v>
      </c>
      <c r="J109" s="212">
        <v>40</v>
      </c>
      <c r="K109" s="212">
        <v>32</v>
      </c>
      <c r="L109" s="212">
        <v>0</v>
      </c>
      <c r="M109" s="213">
        <v>0</v>
      </c>
      <c r="N109" s="310"/>
      <c r="O109" s="310"/>
      <c r="P109" s="318"/>
      <c r="Q109" s="318"/>
      <c r="R109" s="299"/>
      <c r="S109" s="299"/>
      <c r="T109" s="332"/>
      <c r="U109" s="332">
        <v>4</v>
      </c>
      <c r="V109" s="354"/>
      <c r="W109" s="310"/>
      <c r="X109" s="397"/>
      <c r="Y109" s="311"/>
      <c r="Z109" s="311"/>
      <c r="AA109" s="293"/>
      <c r="AB109" s="293"/>
      <c r="AC109" s="293"/>
      <c r="AD109" s="318"/>
      <c r="AE109" s="306"/>
      <c r="AF109" s="420"/>
      <c r="AG109" s="307"/>
      <c r="AH109" s="307"/>
      <c r="AI109" s="321"/>
      <c r="AJ109" s="321"/>
      <c r="AK109" s="202">
        <v>72</v>
      </c>
      <c r="AL109" s="328">
        <v>14</v>
      </c>
      <c r="AM109" s="61"/>
      <c r="AN109" s="59"/>
      <c r="AO109" s="439"/>
      <c r="AP109" s="272"/>
    </row>
    <row r="110" spans="1:42" s="110" customFormat="1" ht="12" customHeight="1">
      <c r="A110" s="225" t="s">
        <v>202</v>
      </c>
      <c r="B110" s="217" t="s">
        <v>203</v>
      </c>
      <c r="C110" s="340"/>
      <c r="D110" s="340"/>
      <c r="E110" s="340"/>
      <c r="F110" s="212">
        <v>52</v>
      </c>
      <c r="G110" s="212">
        <v>50</v>
      </c>
      <c r="H110" s="212">
        <v>4</v>
      </c>
      <c r="I110" s="212">
        <v>46</v>
      </c>
      <c r="J110" s="212">
        <v>30</v>
      </c>
      <c r="K110" s="212">
        <v>16</v>
      </c>
      <c r="L110" s="212">
        <v>0</v>
      </c>
      <c r="M110" s="213">
        <v>0</v>
      </c>
      <c r="N110" s="310"/>
      <c r="O110" s="310"/>
      <c r="P110" s="318"/>
      <c r="Q110" s="318"/>
      <c r="R110" s="299"/>
      <c r="S110" s="299"/>
      <c r="T110" s="332"/>
      <c r="U110" s="332">
        <v>2</v>
      </c>
      <c r="V110" s="354"/>
      <c r="W110" s="310"/>
      <c r="X110" s="397"/>
      <c r="Y110" s="311"/>
      <c r="Z110" s="311"/>
      <c r="AA110" s="293"/>
      <c r="AB110" s="293"/>
      <c r="AC110" s="293"/>
      <c r="AD110" s="318"/>
      <c r="AE110" s="306"/>
      <c r="AF110" s="420"/>
      <c r="AG110" s="307"/>
      <c r="AH110" s="307"/>
      <c r="AI110" s="321"/>
      <c r="AJ110" s="321"/>
      <c r="AK110" s="202">
        <v>46</v>
      </c>
      <c r="AL110" s="328">
        <v>4</v>
      </c>
      <c r="AM110" s="61"/>
      <c r="AN110" s="59"/>
      <c r="AO110" s="439"/>
      <c r="AP110" s="272"/>
    </row>
    <row r="111" spans="1:42" s="110" customFormat="1" ht="21">
      <c r="A111" s="227" t="s">
        <v>101</v>
      </c>
      <c r="B111" s="219" t="s">
        <v>204</v>
      </c>
      <c r="C111" s="221"/>
      <c r="D111" s="221" t="s">
        <v>342</v>
      </c>
      <c r="E111" s="221"/>
      <c r="F111" s="224">
        <v>144</v>
      </c>
      <c r="G111" s="224">
        <v>102</v>
      </c>
      <c r="H111" s="224">
        <v>4</v>
      </c>
      <c r="I111" s="224">
        <v>98</v>
      </c>
      <c r="J111" s="224">
        <v>42</v>
      </c>
      <c r="K111" s="224">
        <v>56</v>
      </c>
      <c r="L111" s="224">
        <v>0</v>
      </c>
      <c r="M111" s="263">
        <v>0</v>
      </c>
      <c r="N111" s="263">
        <v>0</v>
      </c>
      <c r="O111" s="263">
        <v>0</v>
      </c>
      <c r="P111" s="263">
        <v>0</v>
      </c>
      <c r="Q111" s="263">
        <v>0</v>
      </c>
      <c r="R111" s="263">
        <v>0</v>
      </c>
      <c r="S111" s="263">
        <v>0</v>
      </c>
      <c r="T111" s="263">
        <v>0</v>
      </c>
      <c r="U111" s="263">
        <v>6</v>
      </c>
      <c r="V111" s="263">
        <v>0</v>
      </c>
      <c r="W111" s="263">
        <v>0</v>
      </c>
      <c r="X111" s="405"/>
      <c r="Y111" s="264">
        <v>0</v>
      </c>
      <c r="Z111" s="264"/>
      <c r="AA111" s="224">
        <v>0</v>
      </c>
      <c r="AB111" s="224"/>
      <c r="AC111" s="224">
        <v>0</v>
      </c>
      <c r="AD111" s="263"/>
      <c r="AE111" s="263">
        <v>0</v>
      </c>
      <c r="AF111" s="405"/>
      <c r="AG111" s="264">
        <v>0</v>
      </c>
      <c r="AH111" s="264"/>
      <c r="AI111" s="224">
        <v>0</v>
      </c>
      <c r="AJ111" s="224"/>
      <c r="AK111" s="224">
        <v>98</v>
      </c>
      <c r="AL111" s="222">
        <v>4</v>
      </c>
      <c r="AM111" s="61"/>
      <c r="AN111" s="59"/>
      <c r="AO111" s="439"/>
      <c r="AP111" s="272"/>
    </row>
    <row r="112" spans="1:42" s="110" customFormat="1" ht="12.75" customHeight="1">
      <c r="A112" s="225" t="s">
        <v>205</v>
      </c>
      <c r="B112" s="217" t="s">
        <v>206</v>
      </c>
      <c r="C112" s="340"/>
      <c r="D112" s="348"/>
      <c r="E112" s="340"/>
      <c r="F112" s="212">
        <v>70</v>
      </c>
      <c r="G112" s="212">
        <v>66</v>
      </c>
      <c r="H112" s="212">
        <v>4</v>
      </c>
      <c r="I112" s="212">
        <v>62</v>
      </c>
      <c r="J112" s="212">
        <v>30</v>
      </c>
      <c r="K112" s="212">
        <v>32</v>
      </c>
      <c r="L112" s="212">
        <v>0</v>
      </c>
      <c r="M112" s="213">
        <v>0</v>
      </c>
      <c r="N112" s="310"/>
      <c r="O112" s="310"/>
      <c r="P112" s="318"/>
      <c r="Q112" s="318"/>
      <c r="R112" s="299"/>
      <c r="S112" s="299"/>
      <c r="T112" s="332"/>
      <c r="U112" s="332">
        <v>4</v>
      </c>
      <c r="V112" s="354"/>
      <c r="W112" s="310"/>
      <c r="X112" s="397"/>
      <c r="Y112" s="311"/>
      <c r="Z112" s="311"/>
      <c r="AA112" s="293"/>
      <c r="AB112" s="293"/>
      <c r="AC112" s="293"/>
      <c r="AD112" s="318"/>
      <c r="AE112" s="306"/>
      <c r="AF112" s="420"/>
      <c r="AG112" s="307"/>
      <c r="AH112" s="307"/>
      <c r="AI112" s="321"/>
      <c r="AJ112" s="321"/>
      <c r="AK112" s="202">
        <v>62</v>
      </c>
      <c r="AL112" s="328">
        <v>4</v>
      </c>
      <c r="AM112" s="61"/>
      <c r="AN112" s="59"/>
      <c r="AO112" s="439"/>
      <c r="AP112" s="272"/>
    </row>
    <row r="113" spans="1:42" s="110" customFormat="1" ht="12.75" customHeight="1">
      <c r="A113" s="225" t="s">
        <v>207</v>
      </c>
      <c r="B113" s="217" t="s">
        <v>233</v>
      </c>
      <c r="C113" s="340"/>
      <c r="D113" s="348"/>
      <c r="E113" s="348"/>
      <c r="F113" s="212">
        <v>38</v>
      </c>
      <c r="G113" s="212">
        <v>36</v>
      </c>
      <c r="H113" s="212">
        <v>0</v>
      </c>
      <c r="I113" s="212">
        <v>36</v>
      </c>
      <c r="J113" s="212">
        <v>12</v>
      </c>
      <c r="K113" s="212">
        <v>24</v>
      </c>
      <c r="L113" s="212">
        <v>0</v>
      </c>
      <c r="M113" s="213">
        <v>0</v>
      </c>
      <c r="N113" s="310"/>
      <c r="O113" s="310"/>
      <c r="P113" s="318"/>
      <c r="Q113" s="318"/>
      <c r="R113" s="299"/>
      <c r="S113" s="299"/>
      <c r="T113" s="332"/>
      <c r="U113" s="332">
        <v>2</v>
      </c>
      <c r="V113" s="354"/>
      <c r="W113" s="310"/>
      <c r="X113" s="397"/>
      <c r="Y113" s="311"/>
      <c r="Z113" s="311"/>
      <c r="AA113" s="293"/>
      <c r="AB113" s="293"/>
      <c r="AC113" s="293"/>
      <c r="AD113" s="318"/>
      <c r="AE113" s="306"/>
      <c r="AF113" s="420"/>
      <c r="AG113" s="307"/>
      <c r="AH113" s="307"/>
      <c r="AI113" s="321"/>
      <c r="AJ113" s="321"/>
      <c r="AK113" s="202">
        <v>36</v>
      </c>
      <c r="AL113" s="202"/>
      <c r="AM113" s="61"/>
      <c r="AN113" s="59"/>
      <c r="AO113" s="439"/>
      <c r="AP113" s="272"/>
    </row>
    <row r="114" spans="1:42" s="110" customFormat="1" ht="22.5">
      <c r="A114" s="240" t="s">
        <v>124</v>
      </c>
      <c r="B114" s="233" t="s">
        <v>189</v>
      </c>
      <c r="C114" s="235"/>
      <c r="D114" s="235" t="s">
        <v>342</v>
      </c>
      <c r="E114" s="235"/>
      <c r="F114" s="241">
        <v>36</v>
      </c>
      <c r="G114" s="241"/>
      <c r="H114" s="241"/>
      <c r="I114" s="241"/>
      <c r="J114" s="241"/>
      <c r="K114" s="241"/>
      <c r="L114" s="241"/>
      <c r="M114" s="238">
        <v>36</v>
      </c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401"/>
      <c r="Y114" s="242"/>
      <c r="Z114" s="242"/>
      <c r="AA114" s="241"/>
      <c r="AB114" s="241"/>
      <c r="AC114" s="241"/>
      <c r="AD114" s="238"/>
      <c r="AE114" s="259"/>
      <c r="AF114" s="421"/>
      <c r="AG114" s="260"/>
      <c r="AH114" s="260"/>
      <c r="AI114" s="241"/>
      <c r="AJ114" s="241"/>
      <c r="AK114" s="241">
        <v>36</v>
      </c>
      <c r="AL114" s="241"/>
      <c r="AM114" s="61"/>
      <c r="AN114" s="59"/>
      <c r="AO114" s="439"/>
      <c r="AP114" s="272"/>
    </row>
    <row r="115" spans="1:42" s="110" customFormat="1" ht="12.75">
      <c r="A115" s="225"/>
      <c r="B115" s="386" t="s">
        <v>272</v>
      </c>
      <c r="C115" s="250">
        <v>8</v>
      </c>
      <c r="D115" s="358"/>
      <c r="E115" s="358"/>
      <c r="F115" s="250">
        <v>8</v>
      </c>
      <c r="G115" s="250"/>
      <c r="H115" s="250"/>
      <c r="I115" s="250"/>
      <c r="J115" s="250"/>
      <c r="K115" s="250"/>
      <c r="L115" s="250"/>
      <c r="M115" s="350"/>
      <c r="N115" s="350"/>
      <c r="O115" s="350"/>
      <c r="P115" s="350"/>
      <c r="Q115" s="350"/>
      <c r="R115" s="350"/>
      <c r="S115" s="350"/>
      <c r="T115" s="350"/>
      <c r="U115" s="350">
        <v>2</v>
      </c>
      <c r="V115" s="338">
        <v>6</v>
      </c>
      <c r="W115" s="247"/>
      <c r="X115" s="402"/>
      <c r="Y115" s="251"/>
      <c r="Z115" s="251"/>
      <c r="AA115" s="248"/>
      <c r="AB115" s="248"/>
      <c r="AC115" s="248"/>
      <c r="AD115" s="247"/>
      <c r="AE115" s="252"/>
      <c r="AF115" s="416"/>
      <c r="AG115" s="253"/>
      <c r="AH115" s="253"/>
      <c r="AI115" s="248"/>
      <c r="AJ115" s="248"/>
      <c r="AK115" s="248"/>
      <c r="AL115" s="248"/>
      <c r="AM115" s="61"/>
      <c r="AN115" s="59"/>
      <c r="AO115" s="439"/>
      <c r="AP115" s="272"/>
    </row>
    <row r="116" spans="1:42" s="110" customFormat="1" ht="31.5">
      <c r="A116" s="451" t="s">
        <v>85</v>
      </c>
      <c r="B116" s="451" t="s">
        <v>269</v>
      </c>
      <c r="C116" s="453">
        <v>1</v>
      </c>
      <c r="D116" s="453">
        <v>2</v>
      </c>
      <c r="E116" s="453">
        <v>0</v>
      </c>
      <c r="F116" s="453">
        <v>354</v>
      </c>
      <c r="G116" s="453">
        <v>120</v>
      </c>
      <c r="H116" s="453">
        <v>0</v>
      </c>
      <c r="I116" s="453">
        <v>120</v>
      </c>
      <c r="J116" s="453">
        <v>66</v>
      </c>
      <c r="K116" s="453">
        <v>54</v>
      </c>
      <c r="L116" s="453">
        <v>0</v>
      </c>
      <c r="M116" s="453">
        <v>216</v>
      </c>
      <c r="N116" s="455">
        <v>0</v>
      </c>
      <c r="O116" s="455">
        <v>0</v>
      </c>
      <c r="P116" s="455">
        <v>0</v>
      </c>
      <c r="Q116" s="455">
        <v>0</v>
      </c>
      <c r="R116" s="453">
        <v>6</v>
      </c>
      <c r="S116" s="453">
        <v>6</v>
      </c>
      <c r="T116" s="453">
        <v>0</v>
      </c>
      <c r="U116" s="453">
        <v>0</v>
      </c>
      <c r="V116" s="453">
        <v>6</v>
      </c>
      <c r="W116" s="455">
        <v>0</v>
      </c>
      <c r="X116" s="456"/>
      <c r="Y116" s="457">
        <v>0</v>
      </c>
      <c r="Z116" s="457"/>
      <c r="AA116" s="453">
        <v>0</v>
      </c>
      <c r="AB116" s="453"/>
      <c r="AC116" s="453">
        <v>0</v>
      </c>
      <c r="AD116" s="455"/>
      <c r="AE116" s="455">
        <v>132</v>
      </c>
      <c r="AF116" s="456"/>
      <c r="AG116" s="457">
        <v>214</v>
      </c>
      <c r="AH116" s="457"/>
      <c r="AI116" s="453">
        <v>0</v>
      </c>
      <c r="AJ116" s="453"/>
      <c r="AK116" s="453">
        <v>0</v>
      </c>
      <c r="AL116" s="453"/>
      <c r="AM116" s="61"/>
      <c r="AN116" s="59"/>
      <c r="AO116" s="439"/>
      <c r="AP116" s="272"/>
    </row>
    <row r="117" spans="1:43" ht="12.75">
      <c r="A117" s="227" t="s">
        <v>208</v>
      </c>
      <c r="B117" s="219" t="s">
        <v>209</v>
      </c>
      <c r="C117" s="221"/>
      <c r="D117" s="221">
        <v>4</v>
      </c>
      <c r="E117" s="221"/>
      <c r="F117" s="224">
        <v>346</v>
      </c>
      <c r="G117" s="224">
        <v>120</v>
      </c>
      <c r="H117" s="224">
        <v>0</v>
      </c>
      <c r="I117" s="224">
        <v>120</v>
      </c>
      <c r="J117" s="224">
        <v>66</v>
      </c>
      <c r="K117" s="224">
        <v>54</v>
      </c>
      <c r="L117" s="224">
        <v>0</v>
      </c>
      <c r="M117" s="263">
        <v>216</v>
      </c>
      <c r="N117" s="263">
        <v>0</v>
      </c>
      <c r="O117" s="263">
        <v>0</v>
      </c>
      <c r="P117" s="263">
        <v>0</v>
      </c>
      <c r="Q117" s="263">
        <v>0</v>
      </c>
      <c r="R117" s="263">
        <v>0</v>
      </c>
      <c r="S117" s="263">
        <v>0</v>
      </c>
      <c r="T117" s="263">
        <v>0</v>
      </c>
      <c r="U117" s="263">
        <v>0</v>
      </c>
      <c r="V117" s="263">
        <v>0</v>
      </c>
      <c r="W117" s="263">
        <v>0</v>
      </c>
      <c r="X117" s="405"/>
      <c r="Y117" s="264">
        <v>0</v>
      </c>
      <c r="Z117" s="264"/>
      <c r="AA117" s="224">
        <v>0</v>
      </c>
      <c r="AB117" s="224"/>
      <c r="AC117" s="224">
        <v>0</v>
      </c>
      <c r="AD117" s="263"/>
      <c r="AE117" s="263">
        <v>50</v>
      </c>
      <c r="AF117" s="405">
        <v>0</v>
      </c>
      <c r="AG117" s="264">
        <v>70</v>
      </c>
      <c r="AH117" s="264"/>
      <c r="AI117" s="224">
        <v>0</v>
      </c>
      <c r="AJ117" s="224"/>
      <c r="AK117" s="224">
        <v>0</v>
      </c>
      <c r="AL117" s="224"/>
      <c r="AM117" s="61"/>
      <c r="AN117" s="59"/>
      <c r="AO117" s="439"/>
      <c r="AP117" s="272"/>
      <c r="AQ117" s="110"/>
    </row>
    <row r="118" spans="1:43" ht="23.25" customHeight="1">
      <c r="A118" s="1" t="s">
        <v>210</v>
      </c>
      <c r="B118" s="28" t="s">
        <v>211</v>
      </c>
      <c r="C118" s="340"/>
      <c r="D118" s="340"/>
      <c r="E118" s="340"/>
      <c r="F118" s="4">
        <v>18</v>
      </c>
      <c r="G118" s="4">
        <v>16</v>
      </c>
      <c r="H118" s="4">
        <v>0</v>
      </c>
      <c r="I118" s="16">
        <v>16</v>
      </c>
      <c r="J118" s="4">
        <v>12</v>
      </c>
      <c r="K118" s="4">
        <v>4</v>
      </c>
      <c r="L118" s="4">
        <v>0</v>
      </c>
      <c r="M118" s="10">
        <v>0</v>
      </c>
      <c r="N118" s="310"/>
      <c r="O118" s="310"/>
      <c r="P118" s="318"/>
      <c r="Q118" s="318"/>
      <c r="R118" s="299">
        <v>2</v>
      </c>
      <c r="S118" s="299"/>
      <c r="T118" s="332"/>
      <c r="U118" s="332"/>
      <c r="V118" s="336"/>
      <c r="W118" s="310"/>
      <c r="X118" s="397"/>
      <c r="Y118" s="311"/>
      <c r="Z118" s="311"/>
      <c r="AA118" s="293"/>
      <c r="AB118" s="293"/>
      <c r="AC118" s="293"/>
      <c r="AD118" s="318"/>
      <c r="AE118" s="299">
        <v>16</v>
      </c>
      <c r="AF118" s="414"/>
      <c r="AG118" s="298"/>
      <c r="AH118" s="298"/>
      <c r="AI118" s="321"/>
      <c r="AJ118" s="321"/>
      <c r="AK118" s="321"/>
      <c r="AL118" s="321"/>
      <c r="AM118" s="61"/>
      <c r="AN118" s="59"/>
      <c r="AO118" s="439"/>
      <c r="AP118" s="272"/>
      <c r="AQ118" s="110"/>
    </row>
    <row r="119" spans="1:42" s="129" customFormat="1" ht="12.75">
      <c r="A119" s="1" t="s">
        <v>212</v>
      </c>
      <c r="B119" s="28" t="s">
        <v>213</v>
      </c>
      <c r="C119" s="340"/>
      <c r="D119" s="340"/>
      <c r="E119" s="340"/>
      <c r="F119" s="4">
        <v>112</v>
      </c>
      <c r="G119" s="4">
        <v>104</v>
      </c>
      <c r="H119" s="4">
        <v>0</v>
      </c>
      <c r="I119" s="16">
        <v>104</v>
      </c>
      <c r="J119" s="4">
        <v>54</v>
      </c>
      <c r="K119" s="4">
        <v>50</v>
      </c>
      <c r="L119" s="4">
        <v>0</v>
      </c>
      <c r="M119" s="10">
        <v>0</v>
      </c>
      <c r="N119" s="320"/>
      <c r="O119" s="320"/>
      <c r="P119" s="331"/>
      <c r="Q119" s="331"/>
      <c r="R119" s="299">
        <v>4</v>
      </c>
      <c r="S119" s="299">
        <v>4</v>
      </c>
      <c r="T119" s="334"/>
      <c r="U119" s="334"/>
      <c r="V119" s="336"/>
      <c r="W119" s="310"/>
      <c r="X119" s="397"/>
      <c r="Y119" s="311"/>
      <c r="Z119" s="311"/>
      <c r="AA119" s="293"/>
      <c r="AB119" s="293"/>
      <c r="AC119" s="293"/>
      <c r="AD119" s="318"/>
      <c r="AE119" s="299">
        <v>34</v>
      </c>
      <c r="AF119" s="414"/>
      <c r="AG119" s="298">
        <v>70</v>
      </c>
      <c r="AH119" s="298"/>
      <c r="AI119" s="321"/>
      <c r="AJ119" s="321"/>
      <c r="AK119" s="321"/>
      <c r="AL119" s="321"/>
      <c r="AM119" s="230"/>
      <c r="AN119" s="231"/>
      <c r="AO119" s="440"/>
      <c r="AP119" s="271"/>
    </row>
    <row r="120" spans="1:43" s="119" customFormat="1" ht="42">
      <c r="A120" s="240" t="s">
        <v>86</v>
      </c>
      <c r="B120" s="233" t="s">
        <v>214</v>
      </c>
      <c r="C120" s="289"/>
      <c r="D120" s="235" t="s">
        <v>249</v>
      </c>
      <c r="E120" s="289"/>
      <c r="F120" s="241">
        <v>72</v>
      </c>
      <c r="G120" s="241"/>
      <c r="H120" s="241"/>
      <c r="I120" s="241"/>
      <c r="J120" s="236"/>
      <c r="K120" s="241"/>
      <c r="L120" s="241"/>
      <c r="M120" s="241">
        <v>72</v>
      </c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>
        <v>72</v>
      </c>
      <c r="AF120" s="241"/>
      <c r="AG120" s="241"/>
      <c r="AH120" s="241"/>
      <c r="AI120" s="241"/>
      <c r="AJ120" s="241"/>
      <c r="AK120" s="241"/>
      <c r="AL120" s="241"/>
      <c r="AM120" s="133"/>
      <c r="AN120" s="134"/>
      <c r="AO120" s="441"/>
      <c r="AP120" s="271"/>
      <c r="AQ120" s="129"/>
    </row>
    <row r="121" spans="1:43" s="119" customFormat="1" ht="42">
      <c r="A121" s="240" t="s">
        <v>87</v>
      </c>
      <c r="B121" s="233" t="s">
        <v>215</v>
      </c>
      <c r="C121" s="235"/>
      <c r="D121" s="235" t="s">
        <v>249</v>
      </c>
      <c r="E121" s="235"/>
      <c r="F121" s="241">
        <v>144</v>
      </c>
      <c r="G121" s="241"/>
      <c r="H121" s="241"/>
      <c r="I121" s="241"/>
      <c r="J121" s="236"/>
      <c r="K121" s="241"/>
      <c r="L121" s="241"/>
      <c r="M121" s="241">
        <v>144</v>
      </c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>
        <v>144</v>
      </c>
      <c r="AH121" s="241"/>
      <c r="AI121" s="241"/>
      <c r="AJ121" s="241"/>
      <c r="AK121" s="241"/>
      <c r="AL121" s="241"/>
      <c r="AM121" s="135"/>
      <c r="AN121" s="135"/>
      <c r="AO121" s="441"/>
      <c r="AP121" s="271"/>
      <c r="AQ121" s="129"/>
    </row>
    <row r="122" spans="1:43" s="119" customFormat="1" ht="12.75">
      <c r="A122" s="39"/>
      <c r="B122" s="386" t="s">
        <v>271</v>
      </c>
      <c r="C122" s="250">
        <v>6</v>
      </c>
      <c r="D122" s="249"/>
      <c r="E122" s="249"/>
      <c r="F122" s="250">
        <v>8</v>
      </c>
      <c r="G122" s="250"/>
      <c r="H122" s="250"/>
      <c r="I122" s="250"/>
      <c r="J122" s="250"/>
      <c r="K122" s="250"/>
      <c r="L122" s="250"/>
      <c r="M122" s="350"/>
      <c r="N122" s="350"/>
      <c r="O122" s="350"/>
      <c r="P122" s="350"/>
      <c r="Q122" s="350"/>
      <c r="R122" s="350"/>
      <c r="S122" s="350">
        <v>2</v>
      </c>
      <c r="T122" s="350"/>
      <c r="U122" s="350"/>
      <c r="V122" s="338">
        <v>6</v>
      </c>
      <c r="W122" s="351"/>
      <c r="X122" s="408"/>
      <c r="Y122" s="251"/>
      <c r="Z122" s="251"/>
      <c r="AA122" s="248"/>
      <c r="AB122" s="248"/>
      <c r="AC122" s="248"/>
      <c r="AD122" s="247"/>
      <c r="AE122" s="247"/>
      <c r="AF122" s="402"/>
      <c r="AG122" s="251"/>
      <c r="AH122" s="251"/>
      <c r="AI122" s="248"/>
      <c r="AJ122" s="248"/>
      <c r="AK122" s="248"/>
      <c r="AL122" s="248"/>
      <c r="AM122" s="135"/>
      <c r="AN122" s="135"/>
      <c r="AO122" s="441"/>
      <c r="AP122" s="271"/>
      <c r="AQ122" s="129"/>
    </row>
    <row r="123" spans="1:42" s="67" customFormat="1" ht="15.75">
      <c r="A123" s="388" t="s">
        <v>93</v>
      </c>
      <c r="B123" s="388" t="s">
        <v>26</v>
      </c>
      <c r="C123" s="15"/>
      <c r="D123" s="15"/>
      <c r="E123" s="3">
        <v>8</v>
      </c>
      <c r="F123" s="3">
        <v>144</v>
      </c>
      <c r="G123" s="3"/>
      <c r="H123" s="3"/>
      <c r="I123" s="17"/>
      <c r="J123" s="72"/>
      <c r="K123" s="72"/>
      <c r="L123" s="3"/>
      <c r="M123" s="3">
        <v>144</v>
      </c>
      <c r="N123" s="3"/>
      <c r="O123" s="3"/>
      <c r="P123" s="3"/>
      <c r="Q123" s="3"/>
      <c r="R123" s="3"/>
      <c r="S123" s="3"/>
      <c r="T123" s="3"/>
      <c r="U123" s="3"/>
      <c r="V123" s="339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17" t="e">
        <f>AM25+AM45+AM51+AM55+AM89+#REF!+#REF!</f>
        <v>#REF!</v>
      </c>
      <c r="AN123" s="74" t="e">
        <f>AN25+AN45+AN51+AN55+AN89+#REF!+#REF!+#REF!+#REF!</f>
        <v>#REF!</v>
      </c>
      <c r="AO123" s="442"/>
      <c r="AP123" s="443"/>
    </row>
    <row r="124" spans="1:42" s="187" customFormat="1" ht="11.25">
      <c r="A124" s="388"/>
      <c r="B124" s="388" t="s">
        <v>127</v>
      </c>
      <c r="C124" s="3"/>
      <c r="D124" s="3"/>
      <c r="E124" s="3"/>
      <c r="F124" s="3"/>
      <c r="G124" s="3"/>
      <c r="H124" s="3"/>
      <c r="I124" s="17"/>
      <c r="J124" s="72"/>
      <c r="K124" s="72"/>
      <c r="L124" s="3"/>
      <c r="M124" s="9"/>
      <c r="N124" s="9"/>
      <c r="O124" s="9"/>
      <c r="P124" s="9"/>
      <c r="Q124" s="9"/>
      <c r="R124" s="9"/>
      <c r="S124" s="9"/>
      <c r="T124" s="9"/>
      <c r="U124" s="9"/>
      <c r="V124" s="9">
        <v>252</v>
      </c>
      <c r="W124" s="9"/>
      <c r="X124" s="409"/>
      <c r="Y124" s="7"/>
      <c r="Z124" s="7"/>
      <c r="AA124" s="3"/>
      <c r="AB124" s="3"/>
      <c r="AC124" s="3"/>
      <c r="AD124" s="9"/>
      <c r="AE124" s="9"/>
      <c r="AF124" s="409"/>
      <c r="AG124" s="7"/>
      <c r="AH124" s="7"/>
      <c r="AI124" s="3"/>
      <c r="AJ124" s="3"/>
      <c r="AK124" s="3"/>
      <c r="AL124" s="117"/>
      <c r="AM124" s="186"/>
      <c r="AN124" s="186"/>
      <c r="AO124" s="444"/>
      <c r="AP124" s="445"/>
    </row>
    <row r="125" spans="1:42" s="187" customFormat="1" ht="21">
      <c r="A125" s="388"/>
      <c r="B125" s="388" t="s">
        <v>289</v>
      </c>
      <c r="C125" s="3"/>
      <c r="D125" s="3"/>
      <c r="E125" s="3"/>
      <c r="F125" s="3"/>
      <c r="G125" s="3"/>
      <c r="H125" s="3"/>
      <c r="I125" s="17"/>
      <c r="J125" s="72"/>
      <c r="K125" s="72"/>
      <c r="L125" s="3"/>
      <c r="M125" s="9"/>
      <c r="N125" s="9"/>
      <c r="O125" s="9"/>
      <c r="P125" s="9"/>
      <c r="Q125" s="9"/>
      <c r="R125" s="9"/>
      <c r="S125" s="9"/>
      <c r="T125" s="9"/>
      <c r="U125" s="9"/>
      <c r="V125" s="195"/>
      <c r="W125" s="9"/>
      <c r="X125" s="409"/>
      <c r="Y125" s="7"/>
      <c r="Z125" s="7"/>
      <c r="AA125" s="3"/>
      <c r="AB125" s="3"/>
      <c r="AC125" s="3"/>
      <c r="AD125" s="9"/>
      <c r="AE125" s="9"/>
      <c r="AF125" s="409"/>
      <c r="AG125" s="7"/>
      <c r="AH125" s="7"/>
      <c r="AI125" s="3"/>
      <c r="AJ125" s="3"/>
      <c r="AK125" s="3"/>
      <c r="AL125" s="117"/>
      <c r="AM125" s="374"/>
      <c r="AN125" s="185"/>
      <c r="AO125" s="444"/>
      <c r="AP125" s="445"/>
    </row>
    <row r="126" spans="1:42" s="187" customFormat="1" ht="15.75">
      <c r="A126" s="132"/>
      <c r="B126" s="388" t="s">
        <v>290</v>
      </c>
      <c r="C126" s="218"/>
      <c r="D126" s="218"/>
      <c r="E126" s="218"/>
      <c r="F126" s="218"/>
      <c r="G126" s="218"/>
      <c r="H126" s="218">
        <v>228</v>
      </c>
      <c r="I126" s="218"/>
      <c r="J126" s="390"/>
      <c r="K126" s="390"/>
      <c r="L126" s="218"/>
      <c r="M126" s="391"/>
      <c r="N126" s="391"/>
      <c r="O126" s="391"/>
      <c r="P126" s="391"/>
      <c r="Q126" s="391"/>
      <c r="R126" s="391"/>
      <c r="S126" s="391"/>
      <c r="T126" s="391"/>
      <c r="U126" s="391"/>
      <c r="V126" s="392"/>
      <c r="W126" s="391"/>
      <c r="X126" s="410"/>
      <c r="Y126" s="389"/>
      <c r="Z126" s="389"/>
      <c r="AA126" s="218"/>
      <c r="AB126" s="218"/>
      <c r="AC126" s="218"/>
      <c r="AD126" s="391"/>
      <c r="AE126" s="391"/>
      <c r="AF126" s="410"/>
      <c r="AG126" s="389"/>
      <c r="AH126" s="389"/>
      <c r="AI126" s="218"/>
      <c r="AJ126" s="218"/>
      <c r="AK126" s="218"/>
      <c r="AL126" s="335"/>
      <c r="AM126" s="374"/>
      <c r="AN126" s="185"/>
      <c r="AO126" s="444"/>
      <c r="AP126" s="445"/>
    </row>
    <row r="127" spans="1:42" s="42" customFormat="1" ht="11.25">
      <c r="A127" s="118" t="s">
        <v>27</v>
      </c>
      <c r="B127" s="118" t="s">
        <v>28</v>
      </c>
      <c r="C127" s="5"/>
      <c r="D127" s="5"/>
      <c r="E127" s="5"/>
      <c r="F127" s="3">
        <v>216</v>
      </c>
      <c r="G127" s="3"/>
      <c r="H127" s="3"/>
      <c r="I127" s="16"/>
      <c r="J127" s="72"/>
      <c r="K127" s="72"/>
      <c r="L127" s="3"/>
      <c r="M127" s="9"/>
      <c r="N127" s="9"/>
      <c r="O127" s="9"/>
      <c r="P127" s="9"/>
      <c r="Q127" s="9"/>
      <c r="R127" s="9"/>
      <c r="S127" s="9"/>
      <c r="T127" s="9"/>
      <c r="U127" s="9"/>
      <c r="V127" s="195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103"/>
      <c r="AN127" s="104"/>
      <c r="AO127" s="446"/>
      <c r="AP127" s="285"/>
    </row>
    <row r="128" spans="1:42" s="42" customFormat="1" ht="11.25">
      <c r="A128" s="144"/>
      <c r="B128" s="448" t="s">
        <v>291</v>
      </c>
      <c r="C128" s="136"/>
      <c r="D128" s="136"/>
      <c r="E128" s="136"/>
      <c r="F128" s="141">
        <v>144</v>
      </c>
      <c r="G128" s="137"/>
      <c r="H128" s="137"/>
      <c r="I128" s="138"/>
      <c r="J128" s="139"/>
      <c r="K128" s="139"/>
      <c r="L128" s="137"/>
      <c r="M128" s="140"/>
      <c r="N128" s="140"/>
      <c r="O128" s="140"/>
      <c r="P128" s="140"/>
      <c r="Q128" s="140"/>
      <c r="R128" s="140"/>
      <c r="S128" s="140"/>
      <c r="T128" s="140"/>
      <c r="U128" s="140"/>
      <c r="V128" s="196"/>
      <c r="W128" s="447"/>
      <c r="X128" s="447"/>
      <c r="Y128" s="447"/>
      <c r="Z128" s="447"/>
      <c r="AA128" s="447"/>
      <c r="AB128" s="447"/>
      <c r="AC128" s="447"/>
      <c r="AD128" s="447"/>
      <c r="AE128" s="447"/>
      <c r="AF128" s="447"/>
      <c r="AG128" s="447"/>
      <c r="AH128" s="447"/>
      <c r="AI128" s="447"/>
      <c r="AJ128" s="447"/>
      <c r="AK128" s="447"/>
      <c r="AL128" s="447"/>
      <c r="AM128" s="103"/>
      <c r="AN128" s="104"/>
      <c r="AO128" s="446"/>
      <c r="AP128" s="285"/>
    </row>
    <row r="129" spans="1:42" s="42" customFormat="1" ht="11.25">
      <c r="A129" s="144"/>
      <c r="B129" s="448" t="s">
        <v>129</v>
      </c>
      <c r="C129" s="136"/>
      <c r="D129" s="136"/>
      <c r="E129" s="136"/>
      <c r="F129" s="141">
        <v>36</v>
      </c>
      <c r="G129" s="137"/>
      <c r="H129" s="137"/>
      <c r="I129" s="138"/>
      <c r="J129" s="139"/>
      <c r="K129" s="139"/>
      <c r="L129" s="137"/>
      <c r="M129" s="140"/>
      <c r="N129" s="140"/>
      <c r="O129" s="140"/>
      <c r="P129" s="140"/>
      <c r="Q129" s="140"/>
      <c r="R129" s="140"/>
      <c r="S129" s="140"/>
      <c r="T129" s="140"/>
      <c r="U129" s="140"/>
      <c r="V129" s="196"/>
      <c r="W129" s="141"/>
      <c r="X129" s="141"/>
      <c r="Y129" s="141"/>
      <c r="Z129" s="141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42"/>
      <c r="AM129" s="103"/>
      <c r="AN129" s="104"/>
      <c r="AO129" s="446"/>
      <c r="AP129" s="285"/>
    </row>
    <row r="130" spans="1:42" s="42" customFormat="1" ht="11.25" customHeight="1">
      <c r="A130" s="131"/>
      <c r="B130" s="448" t="s">
        <v>131</v>
      </c>
      <c r="C130" s="41"/>
      <c r="D130" s="41"/>
      <c r="E130" s="41"/>
      <c r="F130" s="369">
        <v>36</v>
      </c>
      <c r="G130" s="40"/>
      <c r="H130" s="40"/>
      <c r="I130" s="143"/>
      <c r="J130" s="40"/>
      <c r="K130" s="40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197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103"/>
      <c r="AN130" s="104"/>
      <c r="AO130" s="446"/>
      <c r="AP130" s="285"/>
    </row>
    <row r="131" spans="1:41" s="42" customFormat="1" ht="16.5" customHeight="1">
      <c r="A131" s="375"/>
      <c r="B131" s="373" t="s">
        <v>292</v>
      </c>
      <c r="C131" s="15"/>
      <c r="D131" s="15"/>
      <c r="E131" s="15"/>
      <c r="F131" s="17">
        <v>4464</v>
      </c>
      <c r="G131" s="218">
        <v>4248</v>
      </c>
      <c r="H131" s="218">
        <v>228</v>
      </c>
      <c r="I131" s="218">
        <v>2832</v>
      </c>
      <c r="J131" s="218">
        <v>1418</v>
      </c>
      <c r="K131" s="218">
        <v>1294</v>
      </c>
      <c r="L131" s="218">
        <v>120</v>
      </c>
      <c r="M131" s="17">
        <v>1008</v>
      </c>
      <c r="N131" s="17">
        <v>0</v>
      </c>
      <c r="O131" s="17">
        <v>0</v>
      </c>
      <c r="P131" s="17">
        <v>4</v>
      </c>
      <c r="Q131" s="17">
        <v>20</v>
      </c>
      <c r="R131" s="17">
        <v>26</v>
      </c>
      <c r="S131" s="17">
        <v>26</v>
      </c>
      <c r="T131" s="17">
        <v>20</v>
      </c>
      <c r="U131" s="17">
        <v>24</v>
      </c>
      <c r="V131" s="17">
        <v>60</v>
      </c>
      <c r="W131" s="3"/>
      <c r="X131" s="3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103"/>
      <c r="AN131" s="104"/>
      <c r="AO131" s="430"/>
    </row>
    <row r="132" spans="1:41" s="42" customFormat="1" ht="21.75" customHeight="1">
      <c r="A132" s="375"/>
      <c r="B132" s="373" t="s">
        <v>293</v>
      </c>
      <c r="C132" s="184"/>
      <c r="D132" s="184"/>
      <c r="E132" s="184"/>
      <c r="F132" s="17">
        <v>5940</v>
      </c>
      <c r="G132" s="17">
        <v>5472</v>
      </c>
      <c r="H132" s="17">
        <v>228</v>
      </c>
      <c r="I132" s="17">
        <v>4236</v>
      </c>
      <c r="J132" s="17">
        <v>2229</v>
      </c>
      <c r="K132" s="17">
        <v>1887</v>
      </c>
      <c r="L132" s="17">
        <v>120</v>
      </c>
      <c r="M132" s="17">
        <v>1008</v>
      </c>
      <c r="N132" s="17">
        <v>1</v>
      </c>
      <c r="O132" s="17">
        <v>47</v>
      </c>
      <c r="P132" s="17">
        <v>4</v>
      </c>
      <c r="Q132" s="17">
        <v>20</v>
      </c>
      <c r="R132" s="17">
        <v>26</v>
      </c>
      <c r="S132" s="17">
        <v>26</v>
      </c>
      <c r="T132" s="17">
        <v>20</v>
      </c>
      <c r="U132" s="17">
        <v>24</v>
      </c>
      <c r="V132" s="17">
        <v>84</v>
      </c>
      <c r="W132" s="17"/>
      <c r="X132" s="17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103"/>
      <c r="AN132" s="104"/>
      <c r="AO132" s="430"/>
    </row>
    <row r="133" spans="1:41" s="42" customFormat="1" ht="10.5">
      <c r="A133" s="145"/>
      <c r="B133" s="100"/>
      <c r="C133" s="100"/>
      <c r="D133" s="100"/>
      <c r="E133" s="100"/>
      <c r="F133" s="100"/>
      <c r="G133" s="100"/>
      <c r="H133" s="101"/>
      <c r="I133" s="583" t="s">
        <v>43</v>
      </c>
      <c r="J133" s="542" t="s">
        <v>65</v>
      </c>
      <c r="K133" s="542"/>
      <c r="L133" s="542"/>
      <c r="M133" s="190"/>
      <c r="N133" s="190"/>
      <c r="O133" s="190"/>
      <c r="P133" s="190"/>
      <c r="Q133" s="190"/>
      <c r="R133" s="190"/>
      <c r="S133" s="190"/>
      <c r="T133" s="190"/>
      <c r="U133" s="190"/>
      <c r="V133" s="368"/>
      <c r="W133" s="366">
        <v>13</v>
      </c>
      <c r="X133" s="366"/>
      <c r="Y133" s="366">
        <v>11</v>
      </c>
      <c r="Z133" s="366"/>
      <c r="AA133" s="366">
        <v>11</v>
      </c>
      <c r="AB133" s="366"/>
      <c r="AC133" s="366">
        <v>11</v>
      </c>
      <c r="AD133" s="366"/>
      <c r="AE133" s="366">
        <v>8</v>
      </c>
      <c r="AF133" s="366"/>
      <c r="AG133" s="366">
        <v>7</v>
      </c>
      <c r="AH133" s="366"/>
      <c r="AI133" s="366">
        <v>8</v>
      </c>
      <c r="AJ133" s="366"/>
      <c r="AK133" s="366">
        <v>7</v>
      </c>
      <c r="AL133" s="366"/>
      <c r="AM133" s="103"/>
      <c r="AN133" s="104"/>
      <c r="AO133" s="430"/>
    </row>
    <row r="134" spans="1:41" s="42" customFormat="1" ht="10.5">
      <c r="A134" s="146"/>
      <c r="B134" s="105"/>
      <c r="C134" s="105"/>
      <c r="D134" s="105"/>
      <c r="E134" s="105"/>
      <c r="F134" s="105"/>
      <c r="G134" s="105"/>
      <c r="H134" s="106"/>
      <c r="I134" s="584"/>
      <c r="J134" s="542" t="s">
        <v>66</v>
      </c>
      <c r="K134" s="542"/>
      <c r="L134" s="542"/>
      <c r="M134" s="190"/>
      <c r="N134" s="190"/>
      <c r="O134" s="190"/>
      <c r="P134" s="190"/>
      <c r="Q134" s="190"/>
      <c r="R134" s="190"/>
      <c r="S134" s="190"/>
      <c r="T134" s="190"/>
      <c r="U134" s="190"/>
      <c r="V134" s="368"/>
      <c r="W134" s="367">
        <v>0</v>
      </c>
      <c r="X134" s="367"/>
      <c r="Y134" s="367">
        <v>0</v>
      </c>
      <c r="Z134" s="367"/>
      <c r="AA134" s="367">
        <v>0</v>
      </c>
      <c r="AB134" s="367"/>
      <c r="AC134" s="367">
        <v>1</v>
      </c>
      <c r="AD134" s="367"/>
      <c r="AE134" s="367">
        <v>3</v>
      </c>
      <c r="AF134" s="367"/>
      <c r="AG134" s="367">
        <v>3</v>
      </c>
      <c r="AH134" s="367"/>
      <c r="AI134" s="367">
        <v>1</v>
      </c>
      <c r="AJ134" s="367"/>
      <c r="AK134" s="367">
        <v>0</v>
      </c>
      <c r="AL134" s="367"/>
      <c r="AM134" s="103"/>
      <c r="AN134" s="104"/>
      <c r="AO134" s="430"/>
    </row>
    <row r="135" spans="1:41" s="42" customFormat="1" ht="10.5">
      <c r="A135" s="146" t="s">
        <v>299</v>
      </c>
      <c r="B135" s="105"/>
      <c r="C135" s="105"/>
      <c r="D135" s="105"/>
      <c r="E135" s="105"/>
      <c r="F135" s="105"/>
      <c r="G135" s="105"/>
      <c r="H135" s="106"/>
      <c r="I135" s="584"/>
      <c r="J135" s="542" t="s">
        <v>67</v>
      </c>
      <c r="K135" s="542"/>
      <c r="L135" s="542"/>
      <c r="M135" s="190"/>
      <c r="N135" s="190"/>
      <c r="O135" s="190"/>
      <c r="P135" s="190"/>
      <c r="Q135" s="190"/>
      <c r="R135" s="190"/>
      <c r="S135" s="190"/>
      <c r="T135" s="190"/>
      <c r="U135" s="190"/>
      <c r="V135" s="368"/>
      <c r="W135" s="367">
        <v>0</v>
      </c>
      <c r="X135" s="367"/>
      <c r="Y135" s="367">
        <v>0</v>
      </c>
      <c r="Z135" s="367"/>
      <c r="AA135" s="367">
        <v>0</v>
      </c>
      <c r="AB135" s="367"/>
      <c r="AC135" s="367">
        <v>0</v>
      </c>
      <c r="AD135" s="367"/>
      <c r="AE135" s="367">
        <v>0</v>
      </c>
      <c r="AF135" s="367"/>
      <c r="AG135" s="367">
        <v>3</v>
      </c>
      <c r="AH135" s="367"/>
      <c r="AI135" s="367">
        <v>1</v>
      </c>
      <c r="AJ135" s="367"/>
      <c r="AK135" s="367">
        <v>2</v>
      </c>
      <c r="AL135" s="367"/>
      <c r="AM135" s="103"/>
      <c r="AN135" s="104"/>
      <c r="AO135" s="430"/>
    </row>
    <row r="136" spans="1:41" s="42" customFormat="1" ht="10.5">
      <c r="A136" s="147" t="s">
        <v>300</v>
      </c>
      <c r="B136" s="108"/>
      <c r="C136" s="108"/>
      <c r="D136" s="108"/>
      <c r="E136" s="108"/>
      <c r="F136" s="108"/>
      <c r="G136" s="108"/>
      <c r="H136" s="109"/>
      <c r="I136" s="584"/>
      <c r="J136" s="542" t="s">
        <v>294</v>
      </c>
      <c r="K136" s="542"/>
      <c r="L136" s="542"/>
      <c r="M136" s="190"/>
      <c r="N136" s="190"/>
      <c r="O136" s="190"/>
      <c r="P136" s="190"/>
      <c r="Q136" s="190"/>
      <c r="R136" s="190"/>
      <c r="S136" s="190"/>
      <c r="T136" s="190"/>
      <c r="U136" s="190"/>
      <c r="V136" s="368"/>
      <c r="W136" s="367">
        <v>0</v>
      </c>
      <c r="X136" s="367"/>
      <c r="Y136" s="367">
        <v>0</v>
      </c>
      <c r="Z136" s="367"/>
      <c r="AA136" s="367">
        <v>0</v>
      </c>
      <c r="AB136" s="367"/>
      <c r="AC136" s="367">
        <v>0</v>
      </c>
      <c r="AD136" s="367"/>
      <c r="AE136" s="367">
        <v>0</v>
      </c>
      <c r="AF136" s="367"/>
      <c r="AG136" s="367">
        <v>0</v>
      </c>
      <c r="AH136" s="367"/>
      <c r="AI136" s="367">
        <v>0</v>
      </c>
      <c r="AJ136" s="367"/>
      <c r="AK136" s="367">
        <v>1</v>
      </c>
      <c r="AL136" s="367"/>
      <c r="AM136" s="103"/>
      <c r="AN136" s="104"/>
      <c r="AO136" s="430"/>
    </row>
    <row r="137" spans="1:41" s="42" customFormat="1" ht="10.5">
      <c r="A137" s="148" t="s">
        <v>301</v>
      </c>
      <c r="B137" s="108"/>
      <c r="C137" s="108"/>
      <c r="D137" s="108"/>
      <c r="E137" s="108"/>
      <c r="F137" s="108"/>
      <c r="G137" s="108"/>
      <c r="H137" s="109"/>
      <c r="I137" s="585"/>
      <c r="J137" s="534" t="s">
        <v>295</v>
      </c>
      <c r="K137" s="535"/>
      <c r="L137" s="536"/>
      <c r="M137" s="190"/>
      <c r="N137" s="149"/>
      <c r="O137" s="149"/>
      <c r="P137" s="149"/>
      <c r="Q137" s="149"/>
      <c r="R137" s="149"/>
      <c r="S137" s="149"/>
      <c r="T137" s="149"/>
      <c r="U137" s="149"/>
      <c r="V137" s="368"/>
      <c r="W137" s="367"/>
      <c r="X137" s="367"/>
      <c r="Y137" s="367"/>
      <c r="Z137" s="367"/>
      <c r="AA137" s="367"/>
      <c r="AB137" s="367"/>
      <c r="AC137" s="367"/>
      <c r="AD137" s="367"/>
      <c r="AE137" s="367"/>
      <c r="AF137" s="367"/>
      <c r="AG137" s="367"/>
      <c r="AH137" s="367"/>
      <c r="AI137" s="367"/>
      <c r="AJ137" s="367"/>
      <c r="AK137" s="367"/>
      <c r="AL137" s="367"/>
      <c r="AM137" s="103"/>
      <c r="AN137" s="104"/>
      <c r="AO137" s="430"/>
    </row>
    <row r="138" spans="1:41" s="42" customFormat="1" ht="12.75" customHeight="1">
      <c r="A138" s="466" t="s">
        <v>355</v>
      </c>
      <c r="B138" s="467"/>
      <c r="C138" s="108"/>
      <c r="D138" s="108"/>
      <c r="E138" s="108"/>
      <c r="F138" s="108"/>
      <c r="G138" s="108"/>
      <c r="H138" s="109"/>
      <c r="I138" s="102"/>
      <c r="J138" s="316" t="s">
        <v>296</v>
      </c>
      <c r="K138" s="360"/>
      <c r="L138" s="361"/>
      <c r="M138" s="190"/>
      <c r="N138" s="190"/>
      <c r="O138" s="190"/>
      <c r="P138" s="190"/>
      <c r="Q138" s="190"/>
      <c r="R138" s="190"/>
      <c r="S138" s="190"/>
      <c r="T138" s="190"/>
      <c r="U138" s="190"/>
      <c r="V138" s="198"/>
      <c r="W138" s="107"/>
      <c r="X138" s="107"/>
      <c r="Y138" s="107"/>
      <c r="Z138" s="107"/>
      <c r="AA138" s="367"/>
      <c r="AB138" s="367"/>
      <c r="AC138" s="367"/>
      <c r="AD138" s="367"/>
      <c r="AE138" s="367"/>
      <c r="AF138" s="367"/>
      <c r="AG138" s="367"/>
      <c r="AH138" s="367"/>
      <c r="AI138" s="367"/>
      <c r="AJ138" s="367"/>
      <c r="AK138" s="367"/>
      <c r="AL138" s="107"/>
      <c r="AM138" s="103"/>
      <c r="AN138" s="104"/>
      <c r="AO138" s="430"/>
    </row>
    <row r="139" spans="1:41" s="42" customFormat="1" ht="10.5">
      <c r="A139" s="580" t="s">
        <v>356</v>
      </c>
      <c r="B139" s="581"/>
      <c r="C139" s="581"/>
      <c r="D139" s="581"/>
      <c r="E139" s="581"/>
      <c r="F139" s="581"/>
      <c r="G139" s="581"/>
      <c r="H139" s="582"/>
      <c r="I139" s="102"/>
      <c r="J139" s="534" t="s">
        <v>128</v>
      </c>
      <c r="K139" s="535"/>
      <c r="L139" s="536"/>
      <c r="M139" s="190"/>
      <c r="N139" s="190"/>
      <c r="O139" s="190"/>
      <c r="P139" s="190"/>
      <c r="Q139" s="190"/>
      <c r="R139" s="190"/>
      <c r="S139" s="190"/>
      <c r="T139" s="190"/>
      <c r="U139" s="190"/>
      <c r="V139" s="198"/>
      <c r="W139" s="107"/>
      <c r="X139" s="107"/>
      <c r="Y139" s="107"/>
      <c r="Z139" s="107"/>
      <c r="AA139" s="367"/>
      <c r="AB139" s="367"/>
      <c r="AC139" s="367"/>
      <c r="AD139" s="367"/>
      <c r="AE139" s="367"/>
      <c r="AF139" s="367"/>
      <c r="AG139" s="367"/>
      <c r="AH139" s="367"/>
      <c r="AI139" s="367"/>
      <c r="AJ139" s="367"/>
      <c r="AK139" s="367"/>
      <c r="AL139" s="107"/>
      <c r="AM139" s="103"/>
      <c r="AN139" s="104"/>
      <c r="AO139" s="430"/>
    </row>
    <row r="140" spans="1:41" s="42" customFormat="1" ht="10.5" customHeight="1">
      <c r="A140" s="537" t="s">
        <v>357</v>
      </c>
      <c r="B140" s="538"/>
      <c r="C140" s="538"/>
      <c r="D140" s="538"/>
      <c r="E140" s="538"/>
      <c r="F140" s="538"/>
      <c r="G140" s="538"/>
      <c r="H140" s="539"/>
      <c r="I140" s="102"/>
      <c r="J140" s="534" t="s">
        <v>297</v>
      </c>
      <c r="K140" s="535"/>
      <c r="L140" s="536"/>
      <c r="M140" s="190"/>
      <c r="N140" s="190"/>
      <c r="O140" s="190"/>
      <c r="P140" s="190"/>
      <c r="Q140" s="190"/>
      <c r="R140" s="190"/>
      <c r="S140" s="190"/>
      <c r="T140" s="190"/>
      <c r="U140" s="190"/>
      <c r="V140" s="198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3"/>
      <c r="AN140" s="104"/>
      <c r="AO140" s="430"/>
    </row>
    <row r="141" spans="1:38" ht="12.75">
      <c r="A141" s="148"/>
      <c r="B141" s="108"/>
      <c r="C141" s="108"/>
      <c r="D141" s="108"/>
      <c r="E141" s="108"/>
      <c r="F141" s="108"/>
      <c r="G141" s="108"/>
      <c r="H141" s="109"/>
      <c r="I141" s="540"/>
      <c r="J141" s="577" t="s">
        <v>305</v>
      </c>
      <c r="K141" s="578"/>
      <c r="L141" s="579"/>
      <c r="M141" s="190"/>
      <c r="N141" s="190"/>
      <c r="O141" s="190"/>
      <c r="P141" s="190"/>
      <c r="Q141" s="190"/>
      <c r="R141" s="190"/>
      <c r="S141" s="190"/>
      <c r="T141" s="190"/>
      <c r="U141" s="190"/>
      <c r="V141" s="198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</row>
    <row r="142" spans="1:41" s="46" customFormat="1" ht="10.5">
      <c r="A142" s="580"/>
      <c r="B142" s="581"/>
      <c r="C142" s="581"/>
      <c r="D142" s="581"/>
      <c r="E142" s="581"/>
      <c r="F142" s="581"/>
      <c r="G142" s="581"/>
      <c r="H142" s="582"/>
      <c r="I142" s="540"/>
      <c r="J142" s="542" t="s">
        <v>298</v>
      </c>
      <c r="K142" s="542"/>
      <c r="L142" s="542"/>
      <c r="M142" s="190"/>
      <c r="N142" s="190"/>
      <c r="O142" s="190"/>
      <c r="P142" s="190"/>
      <c r="Q142" s="190"/>
      <c r="R142" s="190"/>
      <c r="S142" s="190"/>
      <c r="T142" s="190"/>
      <c r="U142" s="190"/>
      <c r="V142" s="368"/>
      <c r="W142" s="367">
        <v>1</v>
      </c>
      <c r="X142" s="367"/>
      <c r="Y142" s="367">
        <v>3</v>
      </c>
      <c r="Z142" s="367"/>
      <c r="AA142" s="367">
        <v>2</v>
      </c>
      <c r="AB142" s="367"/>
      <c r="AC142" s="367">
        <v>2</v>
      </c>
      <c r="AD142" s="367"/>
      <c r="AE142" s="367">
        <v>0</v>
      </c>
      <c r="AF142" s="367"/>
      <c r="AG142" s="367">
        <v>2</v>
      </c>
      <c r="AH142" s="367"/>
      <c r="AI142" s="367">
        <v>2</v>
      </c>
      <c r="AJ142" s="367"/>
      <c r="AK142" s="367">
        <v>2</v>
      </c>
      <c r="AL142" s="492"/>
      <c r="AM142" s="189"/>
      <c r="AN142" s="189"/>
      <c r="AO142" s="189"/>
    </row>
    <row r="143" spans="1:38" ht="12.75">
      <c r="A143" s="537"/>
      <c r="B143" s="538"/>
      <c r="C143" s="538"/>
      <c r="D143" s="538"/>
      <c r="E143" s="538"/>
      <c r="F143" s="538"/>
      <c r="G143" s="538"/>
      <c r="H143" s="539"/>
      <c r="I143" s="541"/>
      <c r="J143" s="534" t="s">
        <v>130</v>
      </c>
      <c r="K143" s="535"/>
      <c r="L143" s="536"/>
      <c r="M143" s="190"/>
      <c r="N143" s="149"/>
      <c r="O143" s="149"/>
      <c r="P143" s="149"/>
      <c r="Q143" s="149"/>
      <c r="R143" s="149"/>
      <c r="S143" s="149"/>
      <c r="T143" s="149"/>
      <c r="U143" s="149"/>
      <c r="V143" s="368"/>
      <c r="W143" s="367">
        <v>3</v>
      </c>
      <c r="X143" s="367"/>
      <c r="Y143" s="367">
        <v>7</v>
      </c>
      <c r="Z143" s="367"/>
      <c r="AA143" s="367">
        <v>4</v>
      </c>
      <c r="AB143" s="367"/>
      <c r="AC143" s="367">
        <v>5</v>
      </c>
      <c r="AD143" s="367"/>
      <c r="AE143" s="367">
        <v>3</v>
      </c>
      <c r="AF143" s="367"/>
      <c r="AG143" s="367">
        <v>7</v>
      </c>
      <c r="AH143" s="367"/>
      <c r="AI143" s="367">
        <v>4</v>
      </c>
      <c r="AJ143" s="367"/>
      <c r="AK143" s="367">
        <v>6</v>
      </c>
      <c r="AL143" s="492"/>
    </row>
    <row r="144" spans="1:38" ht="12.75">
      <c r="A144" s="18"/>
      <c r="B144" s="18"/>
      <c r="C144" s="18"/>
      <c r="D144" s="18"/>
      <c r="E144" s="18"/>
      <c r="F144" s="18"/>
      <c r="G144" s="18"/>
      <c r="H144" s="18"/>
      <c r="I144" s="73"/>
      <c r="J144" s="18"/>
      <c r="K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</row>
    <row r="145" spans="1:38" ht="12.75">
      <c r="A145" s="46"/>
      <c r="B145" s="46"/>
      <c r="C145" s="46"/>
      <c r="D145" s="46"/>
      <c r="E145" s="46"/>
      <c r="F145" s="46"/>
      <c r="G145" s="46"/>
      <c r="H145" s="46"/>
      <c r="I145" s="47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193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ht="12.75">
      <c r="A146" s="362"/>
      <c r="B146" s="362"/>
      <c r="C146" s="18"/>
      <c r="D146" s="18"/>
      <c r="E146" s="18"/>
      <c r="F146" s="18"/>
      <c r="G146" s="18"/>
      <c r="H146" s="18"/>
      <c r="I146" s="73"/>
      <c r="J146" s="18"/>
      <c r="K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</row>
    <row r="147" spans="1:38" ht="12.75">
      <c r="A147" s="363"/>
      <c r="B147" s="364"/>
      <c r="C147" s="18"/>
      <c r="D147" s="18"/>
      <c r="E147" s="18"/>
      <c r="F147" s="18"/>
      <c r="G147" s="18"/>
      <c r="H147" s="18"/>
      <c r="I147" s="73"/>
      <c r="J147" s="18"/>
      <c r="K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</row>
    <row r="148" spans="1:38" ht="12.75">
      <c r="A148" s="363"/>
      <c r="B148" s="363"/>
      <c r="C148" s="18"/>
      <c r="D148" s="18"/>
      <c r="E148" s="18"/>
      <c r="F148" s="18"/>
      <c r="G148" s="18"/>
      <c r="H148" s="18"/>
      <c r="I148" s="73"/>
      <c r="J148" s="18"/>
      <c r="K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</row>
    <row r="149" spans="1:38" ht="12.75">
      <c r="A149" s="363"/>
      <c r="B149" s="363"/>
      <c r="C149" s="18"/>
      <c r="D149" s="18"/>
      <c r="E149" s="18"/>
      <c r="F149" s="18"/>
      <c r="G149" s="18"/>
      <c r="H149" s="18"/>
      <c r="I149" s="73"/>
      <c r="J149" s="18"/>
      <c r="K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</row>
    <row r="150" spans="1:38" ht="12.75">
      <c r="A150" s="363"/>
      <c r="B150" s="363"/>
      <c r="C150" s="18"/>
      <c r="D150" s="18"/>
      <c r="E150" s="18"/>
      <c r="F150" s="18"/>
      <c r="G150" s="18"/>
      <c r="H150" s="18"/>
      <c r="I150" s="73"/>
      <c r="J150" s="18"/>
      <c r="K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</row>
    <row r="151" spans="1:38" ht="12.75">
      <c r="A151" s="363"/>
      <c r="B151" s="363"/>
      <c r="C151" s="18"/>
      <c r="D151" s="18"/>
      <c r="E151" s="18"/>
      <c r="F151" s="18"/>
      <c r="G151" s="18"/>
      <c r="H151" s="18"/>
      <c r="I151" s="73"/>
      <c r="J151" s="18"/>
      <c r="K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</row>
    <row r="152" spans="1:38" ht="12.75">
      <c r="A152" s="363"/>
      <c r="B152" s="363"/>
      <c r="C152" s="18"/>
      <c r="D152" s="18"/>
      <c r="E152" s="18"/>
      <c r="F152" s="18"/>
      <c r="G152" s="18"/>
      <c r="H152" s="18"/>
      <c r="I152" s="73"/>
      <c r="J152" s="18"/>
      <c r="K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</row>
    <row r="153" spans="1:38" ht="12.75">
      <c r="A153" s="362"/>
      <c r="B153" s="362"/>
      <c r="C153" s="18"/>
      <c r="D153" s="18"/>
      <c r="E153" s="18"/>
      <c r="F153" s="18"/>
      <c r="G153" s="18"/>
      <c r="H153" s="18"/>
      <c r="I153" s="73"/>
      <c r="J153" s="18"/>
      <c r="K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</row>
    <row r="154" spans="1:38" ht="12.75">
      <c r="A154" s="363"/>
      <c r="B154" s="363"/>
      <c r="C154" s="18"/>
      <c r="D154" s="18"/>
      <c r="E154" s="18"/>
      <c r="F154" s="18"/>
      <c r="G154" s="18"/>
      <c r="H154" s="18"/>
      <c r="I154" s="73"/>
      <c r="J154" s="18"/>
      <c r="K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</row>
    <row r="155" spans="1:38" ht="12.75">
      <c r="A155" s="363"/>
      <c r="B155" s="363"/>
      <c r="C155" s="18"/>
      <c r="D155" s="18"/>
      <c r="E155" s="18"/>
      <c r="F155" s="18"/>
      <c r="G155" s="18"/>
      <c r="H155" s="18"/>
      <c r="I155" s="73"/>
      <c r="J155" s="18"/>
      <c r="K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</row>
    <row r="156" spans="1:38" ht="12.75">
      <c r="A156" s="363"/>
      <c r="B156" s="363"/>
      <c r="C156" s="18"/>
      <c r="D156" s="18"/>
      <c r="E156" s="18"/>
      <c r="F156" s="18"/>
      <c r="G156" s="18"/>
      <c r="H156" s="18"/>
      <c r="I156" s="73"/>
      <c r="J156" s="18"/>
      <c r="K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</row>
    <row r="157" spans="1:38" ht="12.75">
      <c r="A157" s="363"/>
      <c r="B157" s="363"/>
      <c r="C157" s="18"/>
      <c r="D157" s="18"/>
      <c r="E157" s="18"/>
      <c r="F157" s="18"/>
      <c r="G157" s="18"/>
      <c r="H157" s="18"/>
      <c r="I157" s="73"/>
      <c r="J157" s="18"/>
      <c r="K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</row>
    <row r="158" spans="1:38" ht="12.75">
      <c r="A158" s="363"/>
      <c r="B158" s="363"/>
      <c r="C158" s="18"/>
      <c r="D158" s="18"/>
      <c r="E158" s="18"/>
      <c r="F158" s="18"/>
      <c r="G158" s="18"/>
      <c r="H158" s="18"/>
      <c r="I158" s="73"/>
      <c r="J158" s="18"/>
      <c r="K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</row>
    <row r="159" spans="1:38" ht="12.75">
      <c r="A159" s="362"/>
      <c r="B159" s="362"/>
      <c r="C159" s="18"/>
      <c r="D159" s="18"/>
      <c r="E159" s="18"/>
      <c r="F159" s="18"/>
      <c r="G159" s="18"/>
      <c r="H159" s="18"/>
      <c r="I159" s="73"/>
      <c r="J159" s="18"/>
      <c r="K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</row>
    <row r="160" spans="1:38" ht="12.75">
      <c r="A160" s="363"/>
      <c r="B160" s="363"/>
      <c r="C160" s="18"/>
      <c r="D160" s="18"/>
      <c r="E160" s="18"/>
      <c r="F160" s="18"/>
      <c r="G160" s="18"/>
      <c r="H160" s="18"/>
      <c r="I160" s="73"/>
      <c r="J160" s="18"/>
      <c r="K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</row>
    <row r="161" spans="1:38" ht="12.75">
      <c r="A161" s="363"/>
      <c r="B161" s="363"/>
      <c r="C161" s="18"/>
      <c r="D161" s="18"/>
      <c r="E161" s="18"/>
      <c r="F161" s="18"/>
      <c r="G161" s="18"/>
      <c r="H161" s="18"/>
      <c r="I161" s="73"/>
      <c r="J161" s="18"/>
      <c r="K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</row>
    <row r="162" spans="1:38" ht="12.75">
      <c r="A162" s="363"/>
      <c r="B162" s="363"/>
      <c r="C162" s="18"/>
      <c r="D162" s="18"/>
      <c r="E162" s="18"/>
      <c r="F162" s="18"/>
      <c r="G162" s="18"/>
      <c r="H162" s="18"/>
      <c r="I162" s="73"/>
      <c r="J162" s="18"/>
      <c r="K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</row>
    <row r="163" spans="1:38" ht="12.75">
      <c r="A163" s="363"/>
      <c r="B163" s="363"/>
      <c r="C163" s="18"/>
      <c r="D163" s="18"/>
      <c r="E163" s="18"/>
      <c r="F163" s="18"/>
      <c r="G163" s="18"/>
      <c r="H163" s="18"/>
      <c r="I163" s="73"/>
      <c r="J163" s="18"/>
      <c r="K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</row>
    <row r="164" spans="1:38" ht="12.75">
      <c r="A164" s="362"/>
      <c r="B164" s="362"/>
      <c r="C164" s="18"/>
      <c r="D164" s="18"/>
      <c r="E164" s="18"/>
      <c r="F164" s="18"/>
      <c r="G164" s="18"/>
      <c r="H164" s="18"/>
      <c r="I164" s="73"/>
      <c r="J164" s="18"/>
      <c r="K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</row>
    <row r="165" spans="1:38" ht="12.75">
      <c r="A165" s="363"/>
      <c r="B165" s="364"/>
      <c r="C165" s="18"/>
      <c r="D165" s="18"/>
      <c r="E165" s="18"/>
      <c r="F165" s="18"/>
      <c r="G165" s="18"/>
      <c r="H165" s="18"/>
      <c r="I165" s="73"/>
      <c r="J165" s="18"/>
      <c r="K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</row>
    <row r="166" spans="1:38" ht="12.75">
      <c r="A166" s="363"/>
      <c r="B166" s="364"/>
      <c r="C166" s="18"/>
      <c r="D166" s="18"/>
      <c r="E166" s="18"/>
      <c r="F166" s="18"/>
      <c r="G166" s="18"/>
      <c r="H166" s="18"/>
      <c r="I166" s="73"/>
      <c r="J166" s="18"/>
      <c r="K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</row>
    <row r="167" spans="1:38" ht="12.75">
      <c r="A167" s="363"/>
      <c r="B167" s="363"/>
      <c r="C167" s="18"/>
      <c r="D167" s="18"/>
      <c r="E167" s="18"/>
      <c r="F167" s="18"/>
      <c r="G167" s="18"/>
      <c r="H167" s="18"/>
      <c r="I167" s="73"/>
      <c r="J167" s="18"/>
      <c r="K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</row>
    <row r="168" spans="1:38" ht="12.75">
      <c r="A168" s="363"/>
      <c r="B168" s="363"/>
      <c r="C168" s="18"/>
      <c r="D168" s="18"/>
      <c r="E168" s="18"/>
      <c r="F168" s="18"/>
      <c r="G168" s="18"/>
      <c r="H168" s="18"/>
      <c r="I168" s="73"/>
      <c r="J168" s="18"/>
      <c r="K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</row>
    <row r="169" spans="1:38" ht="12.75">
      <c r="A169" s="362"/>
      <c r="B169" s="362"/>
      <c r="C169" s="18"/>
      <c r="D169" s="18"/>
      <c r="E169" s="18"/>
      <c r="F169" s="18"/>
      <c r="G169" s="18"/>
      <c r="H169" s="18"/>
      <c r="I169" s="73"/>
      <c r="J169" s="18"/>
      <c r="K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</row>
    <row r="170" spans="1:38" ht="12.75">
      <c r="A170" s="363"/>
      <c r="B170" s="363"/>
      <c r="C170" s="18"/>
      <c r="D170" s="18"/>
      <c r="E170" s="18"/>
      <c r="F170" s="18"/>
      <c r="G170" s="18"/>
      <c r="H170" s="18"/>
      <c r="I170" s="73"/>
      <c r="J170" s="18"/>
      <c r="K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</row>
    <row r="171" spans="1:38" ht="12.75">
      <c r="A171" s="363"/>
      <c r="B171" s="363"/>
      <c r="C171" s="18"/>
      <c r="D171" s="18"/>
      <c r="E171" s="18"/>
      <c r="F171" s="18"/>
      <c r="G171" s="18"/>
      <c r="H171" s="18"/>
      <c r="I171" s="73"/>
      <c r="J171" s="18"/>
      <c r="K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</row>
    <row r="172" spans="1:38" ht="12.75">
      <c r="A172" s="363"/>
      <c r="B172" s="363"/>
      <c r="C172" s="18"/>
      <c r="D172" s="18"/>
      <c r="E172" s="18"/>
      <c r="F172" s="18"/>
      <c r="G172" s="18"/>
      <c r="H172" s="18"/>
      <c r="I172" s="73"/>
      <c r="J172" s="18"/>
      <c r="K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</row>
    <row r="173" spans="1:38" ht="12.75">
      <c r="A173" s="363"/>
      <c r="B173" s="363"/>
      <c r="C173" s="18"/>
      <c r="D173" s="18"/>
      <c r="E173" s="18"/>
      <c r="F173" s="18"/>
      <c r="G173" s="18"/>
      <c r="H173" s="18"/>
      <c r="I173" s="73"/>
      <c r="J173" s="18"/>
      <c r="K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</row>
    <row r="174" spans="1:38" ht="12.75">
      <c r="A174" s="363"/>
      <c r="B174" s="363"/>
      <c r="C174" s="18"/>
      <c r="D174" s="18"/>
      <c r="E174" s="18"/>
      <c r="F174" s="18"/>
      <c r="G174" s="18"/>
      <c r="H174" s="18"/>
      <c r="I174" s="73"/>
      <c r="J174" s="18"/>
      <c r="K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>
      <c r="A175" s="362"/>
      <c r="B175" s="362"/>
      <c r="C175" s="18"/>
      <c r="D175" s="18"/>
      <c r="E175" s="18"/>
      <c r="F175" s="18"/>
      <c r="G175" s="18"/>
      <c r="H175" s="18"/>
      <c r="I175" s="73"/>
      <c r="J175" s="18"/>
      <c r="K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>
      <c r="A176" s="363"/>
      <c r="B176" s="363"/>
      <c r="C176" s="18"/>
      <c r="D176" s="18"/>
      <c r="E176" s="18"/>
      <c r="F176" s="18"/>
      <c r="G176" s="18"/>
      <c r="H176" s="18"/>
      <c r="I176" s="73"/>
      <c r="J176" s="18"/>
      <c r="K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</row>
    <row r="177" spans="1:38" ht="12.75">
      <c r="A177" s="363"/>
      <c r="B177" s="363"/>
      <c r="C177" s="18"/>
      <c r="D177" s="18"/>
      <c r="E177" s="18"/>
      <c r="F177" s="18"/>
      <c r="G177" s="18"/>
      <c r="H177" s="18"/>
      <c r="I177" s="73"/>
      <c r="J177" s="18"/>
      <c r="K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</row>
    <row r="178" spans="1:38" ht="12.75">
      <c r="A178" s="363"/>
      <c r="B178" s="363"/>
      <c r="C178" s="18"/>
      <c r="D178" s="18"/>
      <c r="E178" s="18"/>
      <c r="F178" s="18"/>
      <c r="G178" s="18"/>
      <c r="H178" s="18"/>
      <c r="I178" s="73"/>
      <c r="J178" s="18"/>
      <c r="K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</row>
    <row r="179" spans="1:38" ht="12.75">
      <c r="A179" s="363"/>
      <c r="B179" s="363"/>
      <c r="C179" s="18"/>
      <c r="D179" s="18"/>
      <c r="E179" s="18"/>
      <c r="F179" s="18"/>
      <c r="G179" s="18"/>
      <c r="H179" s="18"/>
      <c r="I179" s="73"/>
      <c r="J179" s="18"/>
      <c r="K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</row>
    <row r="180" spans="1:38" ht="12.75">
      <c r="A180" s="363"/>
      <c r="B180" s="363"/>
      <c r="C180" s="18"/>
      <c r="D180" s="18"/>
      <c r="E180" s="18"/>
      <c r="F180" s="18"/>
      <c r="G180" s="18"/>
      <c r="H180" s="18"/>
      <c r="I180" s="73"/>
      <c r="J180" s="18"/>
      <c r="K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</row>
    <row r="181" spans="1:38" ht="12.75">
      <c r="A181" s="363"/>
      <c r="B181" s="363"/>
      <c r="C181" s="18"/>
      <c r="D181" s="18"/>
      <c r="E181" s="18"/>
      <c r="F181" s="18"/>
      <c r="G181" s="18"/>
      <c r="H181" s="18"/>
      <c r="I181" s="73"/>
      <c r="J181" s="18"/>
      <c r="K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</row>
    <row r="182" spans="1:38" ht="12.75">
      <c r="A182" s="362"/>
      <c r="B182" s="362"/>
      <c r="C182" s="18"/>
      <c r="D182" s="18"/>
      <c r="E182" s="18"/>
      <c r="F182" s="18"/>
      <c r="G182" s="18"/>
      <c r="H182" s="18"/>
      <c r="I182" s="73"/>
      <c r="J182" s="18"/>
      <c r="K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</row>
    <row r="183" spans="1:38" ht="12.75">
      <c r="A183" s="363"/>
      <c r="B183" s="363"/>
      <c r="C183" s="18"/>
      <c r="D183" s="18"/>
      <c r="E183" s="18"/>
      <c r="F183" s="18"/>
      <c r="G183" s="18"/>
      <c r="H183" s="18"/>
      <c r="I183" s="73"/>
      <c r="J183" s="18"/>
      <c r="K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</row>
    <row r="184" spans="1:38" ht="12.75">
      <c r="A184" s="363"/>
      <c r="B184" s="363"/>
      <c r="C184" s="18"/>
      <c r="D184" s="18"/>
      <c r="E184" s="18"/>
      <c r="F184" s="18"/>
      <c r="G184" s="18"/>
      <c r="H184" s="18"/>
      <c r="I184" s="73"/>
      <c r="J184" s="18"/>
      <c r="K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</row>
    <row r="185" spans="1:38" ht="12.75">
      <c r="A185" s="363"/>
      <c r="B185" s="363"/>
      <c r="C185" s="18"/>
      <c r="D185" s="18"/>
      <c r="E185" s="18"/>
      <c r="F185" s="18"/>
      <c r="G185" s="18"/>
      <c r="H185" s="18"/>
      <c r="I185" s="73"/>
      <c r="J185" s="18"/>
      <c r="K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</row>
    <row r="186" spans="1:38" ht="12.75">
      <c r="A186" s="363"/>
      <c r="B186" s="363"/>
      <c r="C186" s="18"/>
      <c r="D186" s="18"/>
      <c r="E186" s="18"/>
      <c r="F186" s="18"/>
      <c r="G186" s="18"/>
      <c r="H186" s="18"/>
      <c r="I186" s="73"/>
      <c r="J186" s="18"/>
      <c r="K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</row>
    <row r="187" spans="1:38" ht="12.75">
      <c r="A187" s="362"/>
      <c r="B187" s="362"/>
      <c r="C187" s="18"/>
      <c r="D187" s="18"/>
      <c r="E187" s="18"/>
      <c r="F187" s="18"/>
      <c r="G187" s="18"/>
      <c r="H187" s="18"/>
      <c r="I187" s="73"/>
      <c r="J187" s="18"/>
      <c r="K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</row>
    <row r="188" spans="1:38" ht="12.75">
      <c r="A188" s="363"/>
      <c r="B188" s="363"/>
      <c r="C188" s="18"/>
      <c r="D188" s="18"/>
      <c r="E188" s="18"/>
      <c r="F188" s="18"/>
      <c r="G188" s="18"/>
      <c r="H188" s="18"/>
      <c r="I188" s="73"/>
      <c r="J188" s="18"/>
      <c r="K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</row>
    <row r="189" spans="1:38" ht="12.75">
      <c r="A189" s="363"/>
      <c r="B189" s="363"/>
      <c r="C189" s="18"/>
      <c r="D189" s="18"/>
      <c r="E189" s="18"/>
      <c r="F189" s="18"/>
      <c r="G189" s="18"/>
      <c r="H189" s="18"/>
      <c r="I189" s="73"/>
      <c r="J189" s="18"/>
      <c r="K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</row>
    <row r="190" spans="1:38" ht="12.75">
      <c r="A190" s="363"/>
      <c r="B190" s="363"/>
      <c r="C190" s="18"/>
      <c r="D190" s="18"/>
      <c r="E190" s="18"/>
      <c r="F190" s="18"/>
      <c r="G190" s="18"/>
      <c r="H190" s="18"/>
      <c r="I190" s="73"/>
      <c r="J190" s="18"/>
      <c r="K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</row>
    <row r="191" spans="1:38" ht="12.75">
      <c r="A191" s="363"/>
      <c r="B191" s="363"/>
      <c r="C191" s="18"/>
      <c r="D191" s="18"/>
      <c r="E191" s="18"/>
      <c r="F191" s="18"/>
      <c r="G191" s="18"/>
      <c r="H191" s="18"/>
      <c r="I191" s="73"/>
      <c r="J191" s="18"/>
      <c r="K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</row>
    <row r="192" spans="1:38" ht="12.75">
      <c r="A192" s="362"/>
      <c r="B192" s="362"/>
      <c r="C192" s="18"/>
      <c r="D192" s="18"/>
      <c r="E192" s="18"/>
      <c r="F192" s="18"/>
      <c r="G192" s="18"/>
      <c r="H192" s="18"/>
      <c r="I192" s="73"/>
      <c r="J192" s="18"/>
      <c r="K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</row>
    <row r="193" spans="1:38" ht="12.75">
      <c r="A193" s="363"/>
      <c r="B193" s="363"/>
      <c r="C193" s="18"/>
      <c r="D193" s="18"/>
      <c r="E193" s="18"/>
      <c r="F193" s="18"/>
      <c r="G193" s="18"/>
      <c r="H193" s="18"/>
      <c r="I193" s="73"/>
      <c r="J193" s="18"/>
      <c r="K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</row>
    <row r="194" spans="1:38" ht="12.75">
      <c r="A194" s="363"/>
      <c r="B194" s="363"/>
      <c r="C194" s="18"/>
      <c r="D194" s="18"/>
      <c r="E194" s="18"/>
      <c r="F194" s="18"/>
      <c r="G194" s="18"/>
      <c r="H194" s="18"/>
      <c r="I194" s="73"/>
      <c r="J194" s="18"/>
      <c r="K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</row>
    <row r="195" spans="1:38" ht="12.75">
      <c r="A195" s="363"/>
      <c r="B195" s="363"/>
      <c r="C195" s="18"/>
      <c r="D195" s="18"/>
      <c r="E195" s="18"/>
      <c r="F195" s="18"/>
      <c r="G195" s="18"/>
      <c r="H195" s="18"/>
      <c r="I195" s="73"/>
      <c r="J195" s="18"/>
      <c r="K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</row>
    <row r="196" spans="1:38" ht="12.75">
      <c r="A196" s="363"/>
      <c r="B196" s="363"/>
      <c r="C196" s="18"/>
      <c r="D196" s="18"/>
      <c r="E196" s="18"/>
      <c r="F196" s="18"/>
      <c r="G196" s="18"/>
      <c r="H196" s="18"/>
      <c r="I196" s="73"/>
      <c r="J196" s="18"/>
      <c r="K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</row>
    <row r="197" spans="1:2" ht="12.75">
      <c r="A197" s="363"/>
      <c r="B197" s="363"/>
    </row>
    <row r="198" spans="1:2" ht="12.75">
      <c r="A198" s="362"/>
      <c r="B198" s="362"/>
    </row>
    <row r="199" spans="1:2" ht="12.75">
      <c r="A199" s="363"/>
      <c r="B199" s="363"/>
    </row>
    <row r="200" spans="1:2" ht="12.75">
      <c r="A200" s="363"/>
      <c r="B200" s="363"/>
    </row>
    <row r="201" spans="1:2" ht="12.75">
      <c r="A201" s="363"/>
      <c r="B201" s="363"/>
    </row>
    <row r="202" spans="1:2" ht="12.75">
      <c r="A202" s="363"/>
      <c r="B202" s="363"/>
    </row>
    <row r="203" spans="1:2" ht="12.75">
      <c r="A203" s="363"/>
      <c r="B203" s="363"/>
    </row>
    <row r="204" spans="1:2" ht="12.75">
      <c r="A204" s="362"/>
      <c r="B204" s="362"/>
    </row>
    <row r="205" spans="1:2" ht="12.75">
      <c r="A205" s="363"/>
      <c r="B205" s="363"/>
    </row>
    <row r="206" spans="1:2" ht="12.75">
      <c r="A206" s="363"/>
      <c r="B206" s="363"/>
    </row>
    <row r="207" spans="1:2" ht="12.75">
      <c r="A207" s="363"/>
      <c r="B207" s="363"/>
    </row>
    <row r="208" spans="1:2" ht="12.75">
      <c r="A208" s="365"/>
      <c r="B208" s="365"/>
    </row>
    <row r="209" spans="1:2" ht="12.75">
      <c r="A209" s="365"/>
      <c r="B209" s="365"/>
    </row>
    <row r="210" spans="1:2" ht="12.75">
      <c r="A210" s="365"/>
      <c r="B210" s="363"/>
    </row>
    <row r="211" ht="12.75">
      <c r="B211" s="113"/>
    </row>
    <row r="212" ht="12.75">
      <c r="B212" s="113"/>
    </row>
    <row r="213" ht="12.75">
      <c r="B213" s="113"/>
    </row>
    <row r="214" ht="12.75">
      <c r="B214" s="113"/>
    </row>
    <row r="215" ht="12.75">
      <c r="B215" s="113"/>
    </row>
    <row r="216" ht="12.75">
      <c r="B216" s="113"/>
    </row>
    <row r="217" ht="12.75">
      <c r="B217" s="113"/>
    </row>
  </sheetData>
  <sheetProtection formatCells="0" formatColumns="0" formatRows="0" insertColumns="0" insertRows="0" insertHyperlinks="0" deleteColumns="0" deleteRows="0"/>
  <mergeCells count="92">
    <mergeCell ref="F11:G11"/>
    <mergeCell ref="J139:L139"/>
    <mergeCell ref="J140:L140"/>
    <mergeCell ref="J141:L141"/>
    <mergeCell ref="A142:H142"/>
    <mergeCell ref="A139:H139"/>
    <mergeCell ref="I133:I137"/>
    <mergeCell ref="J137:L137"/>
    <mergeCell ref="C12:E12"/>
    <mergeCell ref="J22:L22"/>
    <mergeCell ref="AJ22:AJ23"/>
    <mergeCell ref="AH22:AH23"/>
    <mergeCell ref="A140:H140"/>
    <mergeCell ref="J133:L133"/>
    <mergeCell ref="AB18:AD18"/>
    <mergeCell ref="X18:Z18"/>
    <mergeCell ref="AF18:AH18"/>
    <mergeCell ref="AJ18:AL18"/>
    <mergeCell ref="X22:X23"/>
    <mergeCell ref="Z22:Z23"/>
    <mergeCell ref="AB22:AB23"/>
    <mergeCell ref="AD22:AD23"/>
    <mergeCell ref="AF22:AF23"/>
    <mergeCell ref="W19:AL19"/>
    <mergeCell ref="F2:J2"/>
    <mergeCell ref="F4:J4"/>
    <mergeCell ref="H16:I16"/>
    <mergeCell ref="P14:Q14"/>
    <mergeCell ref="R14:S14"/>
    <mergeCell ref="T14:U14"/>
    <mergeCell ref="R15:S15"/>
    <mergeCell ref="L15:M15"/>
    <mergeCell ref="V10:Y10"/>
    <mergeCell ref="AA10:AE10"/>
    <mergeCell ref="P12:Q12"/>
    <mergeCell ref="R12:S12"/>
    <mergeCell ref="T12:U12"/>
    <mergeCell ref="T13:U13"/>
    <mergeCell ref="P13:Q13"/>
    <mergeCell ref="R13:S13"/>
    <mergeCell ref="I20:V20"/>
    <mergeCell ref="M21:M23"/>
    <mergeCell ref="V21:V23"/>
    <mergeCell ref="I21:L21"/>
    <mergeCell ref="L16:M16"/>
    <mergeCell ref="Q16:T16"/>
    <mergeCell ref="T15:U15"/>
    <mergeCell ref="P15:Q15"/>
    <mergeCell ref="AL22:AL23"/>
    <mergeCell ref="A7:B7"/>
    <mergeCell ref="J10:K10"/>
    <mergeCell ref="J142:L142"/>
    <mergeCell ref="A8:B8"/>
    <mergeCell ref="J11:K11"/>
    <mergeCell ref="J12:K12"/>
    <mergeCell ref="J13:K13"/>
    <mergeCell ref="J143:L143"/>
    <mergeCell ref="A143:H143"/>
    <mergeCell ref="I141:I143"/>
    <mergeCell ref="J134:L134"/>
    <mergeCell ref="J135:L135"/>
    <mergeCell ref="J136:L136"/>
    <mergeCell ref="F10:I10"/>
    <mergeCell ref="F15:G15"/>
    <mergeCell ref="F14:G14"/>
    <mergeCell ref="A1:B1"/>
    <mergeCell ref="A2:B2"/>
    <mergeCell ref="A3:B3"/>
    <mergeCell ref="A4:B4"/>
    <mergeCell ref="A5:B5"/>
    <mergeCell ref="A6:B6"/>
    <mergeCell ref="F12:G12"/>
    <mergeCell ref="C13:E13"/>
    <mergeCell ref="C14:E14"/>
    <mergeCell ref="C15:E15"/>
    <mergeCell ref="C16:E16"/>
    <mergeCell ref="F19:L19"/>
    <mergeCell ref="C19:E19"/>
    <mergeCell ref="F13:G13"/>
    <mergeCell ref="J14:K14"/>
    <mergeCell ref="J15:K15"/>
    <mergeCell ref="H15:I15"/>
    <mergeCell ref="C20:E20"/>
    <mergeCell ref="L14:M14"/>
    <mergeCell ref="C11:E11"/>
    <mergeCell ref="H12:I12"/>
    <mergeCell ref="H13:I13"/>
    <mergeCell ref="H14:I14"/>
    <mergeCell ref="J16:K16"/>
    <mergeCell ref="L12:M12"/>
    <mergeCell ref="L13:M13"/>
    <mergeCell ref="F16:G16"/>
  </mergeCells>
  <printOptions/>
  <pageMargins left="0.5905511811023623" right="0.1968503937007874" top="0.7874015748031497" bottom="0.6692913385826772" header="0.5118110236220472" footer="0.5118110236220472"/>
  <pageSetup fitToHeight="0" fitToWidth="1" horizontalDpi="600" verticalDpi="60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2"/>
  <sheetViews>
    <sheetView zoomScalePageLayoutView="0" workbookViewId="0" topLeftCell="A4">
      <selection activeCell="N17" sqref="N17"/>
    </sheetView>
  </sheetViews>
  <sheetFormatPr defaultColWidth="9.00390625" defaultRowHeight="12.75"/>
  <cols>
    <col min="1" max="1" width="7.00390625" style="0" customWidth="1"/>
    <col min="2" max="2" width="15.125" style="0" customWidth="1"/>
    <col min="3" max="3" width="8.125" style="0" customWidth="1"/>
    <col min="4" max="4" width="11.00390625" style="0" customWidth="1"/>
    <col min="5" max="5" width="11.375" style="0" customWidth="1"/>
    <col min="6" max="7" width="12.25390625" style="0" customWidth="1"/>
    <col min="9" max="9" width="7.875" style="0" customWidth="1"/>
  </cols>
  <sheetData>
    <row r="4" ht="12.75">
      <c r="A4" s="30" t="s">
        <v>237</v>
      </c>
    </row>
    <row r="6" spans="1:9" ht="13.5" customHeight="1">
      <c r="A6" s="13" t="s">
        <v>44</v>
      </c>
      <c r="B6" s="13" t="s">
        <v>51</v>
      </c>
      <c r="C6" s="13" t="s">
        <v>45</v>
      </c>
      <c r="D6" s="589" t="s">
        <v>50</v>
      </c>
      <c r="E6" s="590"/>
      <c r="F6" s="13" t="s">
        <v>53</v>
      </c>
      <c r="G6" s="13" t="s">
        <v>55</v>
      </c>
      <c r="H6" s="13" t="s">
        <v>49</v>
      </c>
      <c r="I6" s="13" t="s">
        <v>57</v>
      </c>
    </row>
    <row r="7" spans="1:9" ht="24.75" customHeight="1">
      <c r="A7" s="14"/>
      <c r="B7" s="14" t="s">
        <v>52</v>
      </c>
      <c r="C7" s="14" t="s">
        <v>46</v>
      </c>
      <c r="D7" s="12" t="s">
        <v>47</v>
      </c>
      <c r="E7" s="12" t="s">
        <v>48</v>
      </c>
      <c r="F7" s="14" t="s">
        <v>54</v>
      </c>
      <c r="G7" s="14" t="s">
        <v>56</v>
      </c>
      <c r="H7" s="14"/>
      <c r="I7" s="14" t="s">
        <v>58</v>
      </c>
    </row>
    <row r="8" spans="1:9" ht="12.75">
      <c r="A8" s="11" t="s">
        <v>39</v>
      </c>
      <c r="B8" s="12"/>
      <c r="C8" s="12"/>
      <c r="D8" s="12"/>
      <c r="E8" s="12"/>
      <c r="F8" s="12"/>
      <c r="G8" s="12"/>
      <c r="H8" s="12">
        <v>11</v>
      </c>
      <c r="I8" s="11">
        <f>SUM(B8:H8)</f>
        <v>11</v>
      </c>
    </row>
    <row r="9" spans="1:9" ht="12.75">
      <c r="A9" s="11" t="s">
        <v>40</v>
      </c>
      <c r="B9" s="12"/>
      <c r="C9" s="12"/>
      <c r="D9" s="12"/>
      <c r="E9" s="12"/>
      <c r="F9" s="12"/>
      <c r="G9" s="12"/>
      <c r="H9" s="12">
        <v>11</v>
      </c>
      <c r="I9" s="11">
        <f>SUM(B9:H9)</f>
        <v>11</v>
      </c>
    </row>
    <row r="10" spans="1:9" ht="12.75">
      <c r="A10" s="11" t="s">
        <v>41</v>
      </c>
      <c r="B10" s="12"/>
      <c r="C10" s="12"/>
      <c r="D10" s="12"/>
      <c r="E10" s="12"/>
      <c r="F10" s="12"/>
      <c r="G10" s="12"/>
      <c r="H10" s="12">
        <v>10</v>
      </c>
      <c r="I10" s="11">
        <f>SUM(B10:H10)</f>
        <v>10</v>
      </c>
    </row>
    <row r="11" spans="1:9" ht="12.75">
      <c r="A11" s="11" t="s">
        <v>42</v>
      </c>
      <c r="B11" s="12"/>
      <c r="C11" s="12"/>
      <c r="D11" s="12"/>
      <c r="E11" s="12"/>
      <c r="F11" s="12"/>
      <c r="G11" s="12"/>
      <c r="H11" s="12">
        <v>2</v>
      </c>
      <c r="I11" s="11">
        <f>SUM(B11:H11)</f>
        <v>2</v>
      </c>
    </row>
    <row r="12" spans="1:9" ht="12.75">
      <c r="A12" s="11" t="s">
        <v>43</v>
      </c>
      <c r="B12" s="11">
        <f>SUM(B8:B11)</f>
        <v>0</v>
      </c>
      <c r="C12" s="11">
        <f aca="true" t="shared" si="0" ref="C12:I12">SUM(C8:C11)</f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34</v>
      </c>
      <c r="I12" s="11">
        <f t="shared" si="0"/>
        <v>34</v>
      </c>
    </row>
  </sheetData>
  <sheetProtection/>
  <mergeCells count="1">
    <mergeCell ref="D6:E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03" t="s">
        <v>343</v>
      </c>
      <c r="C1" s="203"/>
      <c r="D1" s="207"/>
      <c r="E1" s="207"/>
      <c r="F1" s="207"/>
    </row>
    <row r="2" spans="2:6" ht="12.75">
      <c r="B2" s="203" t="s">
        <v>148</v>
      </c>
      <c r="C2" s="203"/>
      <c r="D2" s="207"/>
      <c r="E2" s="207"/>
      <c r="F2" s="207"/>
    </row>
    <row r="3" spans="2:6" ht="12.75">
      <c r="B3" s="204"/>
      <c r="C3" s="204"/>
      <c r="D3" s="208"/>
      <c r="E3" s="208"/>
      <c r="F3" s="208"/>
    </row>
    <row r="4" spans="2:6" ht="38.25">
      <c r="B4" s="204" t="s">
        <v>149</v>
      </c>
      <c r="C4" s="204"/>
      <c r="D4" s="208"/>
      <c r="E4" s="208"/>
      <c r="F4" s="208"/>
    </row>
    <row r="5" spans="2:6" ht="12.75">
      <c r="B5" s="204"/>
      <c r="C5" s="204"/>
      <c r="D5" s="208"/>
      <c r="E5" s="208"/>
      <c r="F5" s="208"/>
    </row>
    <row r="6" spans="2:6" ht="25.5">
      <c r="B6" s="203" t="s">
        <v>150</v>
      </c>
      <c r="C6" s="203"/>
      <c r="D6" s="207"/>
      <c r="E6" s="207" t="s">
        <v>151</v>
      </c>
      <c r="F6" s="207" t="s">
        <v>152</v>
      </c>
    </row>
    <row r="7" spans="2:6" ht="13.5" thickBot="1">
      <c r="B7" s="204"/>
      <c r="C7" s="204"/>
      <c r="D7" s="208"/>
      <c r="E7" s="208"/>
      <c r="F7" s="208"/>
    </row>
    <row r="8" spans="2:6" ht="39" thickBot="1">
      <c r="B8" s="205" t="s">
        <v>153</v>
      </c>
      <c r="C8" s="206"/>
      <c r="D8" s="209"/>
      <c r="E8" s="209">
        <v>38</v>
      </c>
      <c r="F8" s="210" t="s">
        <v>154</v>
      </c>
    </row>
    <row r="9" spans="2:6" ht="12.75">
      <c r="B9" s="204"/>
      <c r="C9" s="204"/>
      <c r="D9" s="208"/>
      <c r="E9" s="208"/>
      <c r="F9" s="208"/>
    </row>
    <row r="10" spans="2:6" ht="12.75">
      <c r="B10" s="204"/>
      <c r="C10" s="204"/>
      <c r="D10" s="208"/>
      <c r="E10" s="208"/>
      <c r="F10" s="20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Виктория Рамденок</cp:lastModifiedBy>
  <cp:lastPrinted>2021-07-12T12:38:17Z</cp:lastPrinted>
  <dcterms:created xsi:type="dcterms:W3CDTF">2014-03-03T07:55:21Z</dcterms:created>
  <dcterms:modified xsi:type="dcterms:W3CDTF">2022-06-12T17:59:12Z</dcterms:modified>
  <cp:category/>
  <cp:version/>
  <cp:contentType/>
  <cp:contentStatus/>
</cp:coreProperties>
</file>